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2240" windowHeight="8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L17" i="1"/>
  <c r="R17" i="1" l="1"/>
  <c r="E86" i="1"/>
  <c r="B86" i="1"/>
  <c r="H86" i="1" s="1"/>
  <c r="E64" i="1"/>
  <c r="B64" i="1"/>
  <c r="H64" i="1" s="1"/>
  <c r="E51" i="1"/>
  <c r="B51" i="1"/>
  <c r="E18" i="1"/>
  <c r="B18" i="1"/>
  <c r="B65" i="1" l="1"/>
  <c r="B88" i="1" s="1"/>
  <c r="E65" i="1"/>
  <c r="E88" i="1" s="1"/>
  <c r="H18" i="1"/>
  <c r="H51" i="1"/>
  <c r="H65" i="1" l="1"/>
  <c r="H88" i="1"/>
</calcChain>
</file>

<file path=xl/sharedStrings.xml><?xml version="1.0" encoding="utf-8"?>
<sst xmlns="http://schemas.openxmlformats.org/spreadsheetml/2006/main" count="133" uniqueCount="90">
  <si>
    <t>Rozpočet ŠSPK na rok 2022</t>
  </si>
  <si>
    <t>STK</t>
  </si>
  <si>
    <t>Výnosy</t>
  </si>
  <si>
    <t>Náklady</t>
  </si>
  <si>
    <t>Rozdíl náklady / výnosy</t>
  </si>
  <si>
    <t>Soutěže</t>
  </si>
  <si>
    <t>Startovné</t>
  </si>
  <si>
    <t>Příspěvky</t>
  </si>
  <si>
    <t>KP jednotlivců (muži, ženy, junioři, juniorky)</t>
  </si>
  <si>
    <t>KP v rapid šachu jednotlivců (muži, ženy, junioři, juniorky)</t>
  </si>
  <si>
    <t>KP družstev v bleskovém šachu</t>
  </si>
  <si>
    <t>KP družstev v rapid šachu</t>
  </si>
  <si>
    <t>poháry, plakety</t>
  </si>
  <si>
    <t>Licence FIDE pro KP I</t>
  </si>
  <si>
    <t xml:space="preserve">Poplatek FIDE, LOK </t>
  </si>
  <si>
    <t>Pohár pro vítěze KP I</t>
  </si>
  <si>
    <t>Celkem STK 2022</t>
  </si>
  <si>
    <t>Komise mládeže</t>
  </si>
  <si>
    <t>Příspěvky pro organizátory jednotlivých tůrnajů:</t>
  </si>
  <si>
    <t>KP žáků v rapidu (1. turnaj)</t>
  </si>
  <si>
    <t>KP žáků v rapidu (2. turnaj)</t>
  </si>
  <si>
    <t>KP žáků v rapidu (3. turnaj)</t>
  </si>
  <si>
    <t>KP žáků v rapidu (4. turnaj)</t>
  </si>
  <si>
    <t>KP žáků v rapidu (5. turnaj)</t>
  </si>
  <si>
    <t>KP žáků v rapidu (6. turnaj) + celkové vyhlášení</t>
  </si>
  <si>
    <t>Klatovská věž pro začínající šachisty (1. turnaj)</t>
  </si>
  <si>
    <t>Klatovská věž pro začínající šachisty (2. turnaj)</t>
  </si>
  <si>
    <t>Klatovská věž pro začínající šachisty (3. turnaj)</t>
  </si>
  <si>
    <t>Klatovská věž pro začínající šachisty (4. turnaj)</t>
  </si>
  <si>
    <t>Klatovská věž pro začínající šachisty (5. turnaj)</t>
  </si>
  <si>
    <t>KP 6-ti členných družstev ml. žáků</t>
  </si>
  <si>
    <t>KP 6-ti členných družstev žáků  s postupem do ČLD</t>
  </si>
  <si>
    <t>KP jednotlivců do 16 let + MŠ</t>
  </si>
  <si>
    <t>OP družstev škol v šachu - Plzeň (PS)</t>
  </si>
  <si>
    <t>OP družstev škol v šachu - Plzeň (PM,PJ,RO)</t>
  </si>
  <si>
    <t>OP družstev škol v šachu - Tachov</t>
  </si>
  <si>
    <t>OP družstev škol v šachu - Domažlice</t>
  </si>
  <si>
    <t>OP družstev škol v šachu - Klatovy</t>
  </si>
  <si>
    <t>KP družstev škol v šachu</t>
  </si>
  <si>
    <t>Medaile a poháry -  krajské soutěže</t>
  </si>
  <si>
    <t>Diplomy a partiáře - krajské soutěže</t>
  </si>
  <si>
    <t>KP Juniorů</t>
  </si>
  <si>
    <t>Školení trenérů 3. třídy - odměna lektorů</t>
  </si>
  <si>
    <t>Školení trenérů 3. třídy - pronájem místnosti</t>
  </si>
  <si>
    <t>Školení trenérů 3. třídy - vybrané poplatky od účastníků</t>
  </si>
  <si>
    <t>Celkem kromě akcí hrazených z dotací a KTCM</t>
  </si>
  <si>
    <t>KTCM</t>
  </si>
  <si>
    <t>Dotace Krajský úřad</t>
  </si>
  <si>
    <t>Projekt KTCM ŠSČR</t>
  </si>
  <si>
    <t>příspěvek za uspořádání</t>
  </si>
  <si>
    <t>cestovné trenérů</t>
  </si>
  <si>
    <t>ubytování trenérů</t>
  </si>
  <si>
    <t>odměna koordinátora</t>
  </si>
  <si>
    <t>ostatní náklady</t>
  </si>
  <si>
    <t>Podpora talentů</t>
  </si>
  <si>
    <t>Podpora juniorů</t>
  </si>
  <si>
    <t>vybrané účastnické poplatky</t>
  </si>
  <si>
    <t>Celkem akce hrazené z dotací a projektu KTCM</t>
  </si>
  <si>
    <t>Celkem komise mládeže vše</t>
  </si>
  <si>
    <t xml:space="preserve">V případě, že se nepodaří získat dotace a příspěvky v plánované výši, budou nákladové položky přiměřeně kráceny, naopak v případě lepšího </t>
  </si>
  <si>
    <t>dotačního výsledku, budou dotační prostředky využity navýšením nákladů.</t>
  </si>
  <si>
    <t>Rozdíl</t>
  </si>
  <si>
    <t>Výnosy - Náklady</t>
  </si>
  <si>
    <t>Ostatní (správa)</t>
  </si>
  <si>
    <t>Správa webu</t>
  </si>
  <si>
    <t>Poštovné, ostatní poplatky</t>
  </si>
  <si>
    <t>Uspořádání konference</t>
  </si>
  <si>
    <t>Cestovné</t>
  </si>
  <si>
    <t>Bankovní poplatky</t>
  </si>
  <si>
    <t>Nájem, kanc. služby</t>
  </si>
  <si>
    <t>Školení rozhodčích - odměna lektorům</t>
  </si>
  <si>
    <t>Školení rozhodčích - pronájem místnosti</t>
  </si>
  <si>
    <t>Školení rozhodčích - vybrané poplatky</t>
  </si>
  <si>
    <t>Pronájem šachového materiálu</t>
  </si>
  <si>
    <t>Členské příspěvky ŠSPK</t>
  </si>
  <si>
    <t>Náklady na organizaci / dotace ŠSPK</t>
  </si>
  <si>
    <t>Celkem středisko ostatní (správa)</t>
  </si>
  <si>
    <t>Celkem ŠSPK 2022 vše</t>
  </si>
  <si>
    <t>Součástí návrhu rozpočtu je možnost VV ŠSČR provádět nutné úpravy rozpočtu v závislosti na změněných venkovních podmínkách (např. přesuny nákladů na on-line soutěže).</t>
  </si>
  <si>
    <t>*</t>
  </si>
  <si>
    <t>dotace ŠSČR</t>
  </si>
  <si>
    <t>objedávka  ŠSČR</t>
  </si>
  <si>
    <t>"1000,-!"</t>
  </si>
  <si>
    <t>?+25700?</t>
  </si>
  <si>
    <t>Účetnictví, zpracování DP (4 hod/měsíc ä 200)</t>
  </si>
  <si>
    <t>KP seniorů*</t>
  </si>
  <si>
    <t>KP v bleskovém šachu jednotlivců (muži, ženy, mládež) *</t>
  </si>
  <si>
    <t>Startovné za soutěže družstev  / vedení soutěží  ?</t>
  </si>
  <si>
    <t>hlavně sály&gt;30%</t>
  </si>
  <si>
    <r>
      <t xml:space="preserve">trenérská odměna </t>
    </r>
    <r>
      <rPr>
        <b/>
        <sz val="11"/>
        <color theme="1"/>
        <rFont val="Calibri"/>
        <family val="2"/>
        <charset val="238"/>
        <scheme val="minor"/>
      </rPr>
      <t>zvýšené sazby 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</si>
</sst>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3" fontId="0" fillId="0" borderId="10" xfId="0" applyNumberFormat="1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3" fontId="4" fillId="0" borderId="13" xfId="0" applyNumberFormat="1" applyFont="1" applyBorder="1" applyAlignment="1">
      <alignment vertical="center" wrapText="1"/>
    </xf>
    <xf numFmtId="3" fontId="5" fillId="0" borderId="14" xfId="0" applyNumberFormat="1" applyFont="1" applyBorder="1" applyAlignment="1">
      <alignment vertical="center" wrapText="1"/>
    </xf>
    <xf numFmtId="3" fontId="5" fillId="0" borderId="15" xfId="0" applyNumberFormat="1" applyFont="1" applyBorder="1" applyAlignment="1">
      <alignment vertical="center" wrapText="1"/>
    </xf>
    <xf numFmtId="3" fontId="4" fillId="0" borderId="14" xfId="0" applyNumberFormat="1" applyFont="1" applyBorder="1" applyAlignment="1">
      <alignment vertical="center" wrapText="1"/>
    </xf>
    <xf numFmtId="3" fontId="4" fillId="0" borderId="15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0" fillId="0" borderId="6" xfId="0" applyNumberForma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vertical="center" wrapText="1"/>
    </xf>
    <xf numFmtId="3" fontId="6" fillId="0" borderId="10" xfId="0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/>
    </xf>
    <xf numFmtId="3" fontId="6" fillId="0" borderId="16" xfId="0" applyNumberFormat="1" applyFont="1" applyBorder="1" applyAlignment="1">
      <alignment vertical="center" wrapText="1"/>
    </xf>
    <xf numFmtId="3" fontId="6" fillId="0" borderId="17" xfId="0" applyNumberFormat="1" applyFont="1" applyBorder="1" applyAlignment="1">
      <alignment vertical="center" wrapText="1"/>
    </xf>
    <xf numFmtId="3" fontId="6" fillId="0" borderId="18" xfId="0" applyNumberFormat="1" applyFont="1" applyBorder="1" applyAlignment="1">
      <alignment vertical="center" wrapText="1"/>
    </xf>
    <xf numFmtId="3" fontId="0" fillId="0" borderId="17" xfId="0" applyNumberFormat="1" applyBorder="1" applyAlignment="1">
      <alignment vertical="center" wrapText="1"/>
    </xf>
    <xf numFmtId="3" fontId="0" fillId="0" borderId="18" xfId="0" applyNumberFormat="1" applyBorder="1" applyAlignment="1">
      <alignment vertical="center" wrapText="1"/>
    </xf>
    <xf numFmtId="0" fontId="4" fillId="0" borderId="19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  <xf numFmtId="3" fontId="4" fillId="0" borderId="22" xfId="0" applyNumberFormat="1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/>
    </xf>
    <xf numFmtId="3" fontId="4" fillId="0" borderId="16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18" xfId="0" applyNumberFormat="1" applyFont="1" applyBorder="1" applyAlignment="1">
      <alignment vertical="center" wrapText="1"/>
    </xf>
    <xf numFmtId="0" fontId="0" fillId="0" borderId="8" xfId="0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vertical="center" wrapText="1"/>
    </xf>
    <xf numFmtId="3" fontId="4" fillId="0" borderId="24" xfId="0" applyNumberFormat="1" applyFont="1" applyBorder="1" applyAlignment="1">
      <alignment vertical="center" wrapText="1"/>
    </xf>
    <xf numFmtId="3" fontId="4" fillId="0" borderId="25" xfId="0" applyNumberFormat="1" applyFont="1" applyBorder="1" applyAlignment="1">
      <alignment vertical="center" wrapText="1"/>
    </xf>
    <xf numFmtId="3" fontId="4" fillId="0" borderId="26" xfId="0" applyNumberFormat="1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3" fontId="9" fillId="0" borderId="15" xfId="0" applyNumberFormat="1" applyFont="1" applyBorder="1" applyAlignment="1">
      <alignment vertical="center" wrapText="1"/>
    </xf>
    <xf numFmtId="3" fontId="4" fillId="0" borderId="27" xfId="0" applyNumberFormat="1" applyFont="1" applyBorder="1" applyAlignment="1">
      <alignment vertical="center" wrapText="1"/>
    </xf>
    <xf numFmtId="3" fontId="0" fillId="0" borderId="0" xfId="0" applyNumberFormat="1" applyAlignment="1">
      <alignment wrapText="1"/>
    </xf>
    <xf numFmtId="0" fontId="4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3" fontId="0" fillId="0" borderId="5" xfId="0" applyNumberFormat="1" applyBorder="1" applyAlignment="1">
      <alignment vertical="center" wrapText="1"/>
    </xf>
    <xf numFmtId="3" fontId="0" fillId="3" borderId="8" xfId="0" applyNumberFormat="1" applyFill="1" applyBorder="1" applyAlignment="1">
      <alignment vertical="center" wrapText="1"/>
    </xf>
    <xf numFmtId="3" fontId="0" fillId="3" borderId="10" xfId="0" applyNumberFormat="1" applyFill="1" applyBorder="1" applyAlignment="1">
      <alignment vertical="center" wrapText="1"/>
    </xf>
    <xf numFmtId="3" fontId="0" fillId="3" borderId="11" xfId="0" applyNumberFormat="1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3" fontId="0" fillId="3" borderId="32" xfId="0" applyNumberFormat="1" applyFill="1" applyBorder="1" applyAlignment="1">
      <alignment vertical="center" wrapText="1"/>
    </xf>
    <xf numFmtId="3" fontId="0" fillId="3" borderId="33" xfId="0" applyNumberFormat="1" applyFill="1" applyBorder="1" applyAlignment="1">
      <alignment vertical="center" wrapText="1"/>
    </xf>
    <xf numFmtId="3" fontId="0" fillId="3" borderId="9" xfId="0" applyNumberFormat="1" applyFill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0" fillId="0" borderId="33" xfId="0" applyNumberFormat="1" applyBorder="1" applyAlignment="1">
      <alignment vertical="center" wrapText="1"/>
    </xf>
    <xf numFmtId="3" fontId="0" fillId="0" borderId="9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0" fontId="4" fillId="2" borderId="34" xfId="0" applyFont="1" applyFill="1" applyBorder="1" applyAlignment="1">
      <alignment vertical="center" wrapText="1"/>
    </xf>
    <xf numFmtId="3" fontId="4" fillId="2" borderId="24" xfId="0" applyNumberFormat="1" applyFont="1" applyFill="1" applyBorder="1" applyAlignment="1">
      <alignment vertical="center" wrapText="1"/>
    </xf>
    <xf numFmtId="3" fontId="4" fillId="2" borderId="25" xfId="0" applyNumberFormat="1" applyFont="1" applyFill="1" applyBorder="1" applyAlignment="1">
      <alignment vertical="center" wrapText="1"/>
    </xf>
    <xf numFmtId="3" fontId="4" fillId="2" borderId="26" xfId="0" applyNumberFormat="1" applyFont="1" applyFill="1" applyBorder="1" applyAlignment="1">
      <alignment vertical="center" wrapText="1"/>
    </xf>
    <xf numFmtId="3" fontId="0" fillId="2" borderId="26" xfId="0" applyNumberFormat="1" applyFill="1" applyBorder="1" applyAlignment="1">
      <alignment vertical="center" wrapText="1"/>
    </xf>
    <xf numFmtId="3" fontId="4" fillId="2" borderId="35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topLeftCell="K1" zoomScaleNormal="100" workbookViewId="0">
      <selection activeCell="O15" sqref="O15"/>
    </sheetView>
  </sheetViews>
  <sheetFormatPr defaultColWidth="13.7109375" defaultRowHeight="15" x14ac:dyDescent="0.25"/>
  <cols>
    <col min="1" max="1" width="49.85546875" style="90" customWidth="1"/>
    <col min="2" max="3" width="9.7109375" style="90" customWidth="1"/>
    <col min="4" max="4" width="8.42578125" style="90" customWidth="1"/>
    <col min="5" max="5" width="11.28515625" style="90" customWidth="1"/>
    <col min="6" max="6" width="10.7109375" style="90" customWidth="1"/>
    <col min="7" max="7" width="8.42578125" style="90" customWidth="1"/>
    <col min="8" max="8" width="9.28515625" style="90" customWidth="1"/>
    <col min="9" max="9" width="18" style="1" customWidth="1"/>
    <col min="10" max="10" width="11.5703125" style="1" customWidth="1"/>
    <col min="11" max="11" width="49.85546875" style="93" customWidth="1"/>
    <col min="12" max="13" width="9.7109375" style="93" customWidth="1"/>
    <col min="14" max="14" width="8.42578125" style="93" customWidth="1"/>
    <col min="15" max="15" width="11.28515625" style="93" customWidth="1"/>
    <col min="16" max="16" width="10.7109375" style="93" customWidth="1"/>
    <col min="17" max="17" width="8.42578125" style="93" customWidth="1"/>
    <col min="18" max="18" width="9.28515625" style="93" customWidth="1"/>
    <col min="257" max="257" width="49.85546875" customWidth="1"/>
    <col min="258" max="259" width="9.7109375" customWidth="1"/>
    <col min="260" max="260" width="8.42578125" customWidth="1"/>
    <col min="261" max="261" width="11.28515625" customWidth="1"/>
    <col min="262" max="262" width="10.7109375" customWidth="1"/>
    <col min="263" max="263" width="8.42578125" customWidth="1"/>
    <col min="264" max="264" width="9.28515625" customWidth="1"/>
    <col min="265" max="265" width="18" customWidth="1"/>
    <col min="266" max="267" width="11.5703125" customWidth="1"/>
    <col min="513" max="513" width="49.85546875" customWidth="1"/>
    <col min="514" max="515" width="9.7109375" customWidth="1"/>
    <col min="516" max="516" width="8.42578125" customWidth="1"/>
    <col min="517" max="517" width="11.28515625" customWidth="1"/>
    <col min="518" max="518" width="10.7109375" customWidth="1"/>
    <col min="519" max="519" width="8.42578125" customWidth="1"/>
    <col min="520" max="520" width="9.28515625" customWidth="1"/>
    <col min="521" max="521" width="18" customWidth="1"/>
    <col min="522" max="523" width="11.5703125" customWidth="1"/>
    <col min="769" max="769" width="49.85546875" customWidth="1"/>
    <col min="770" max="771" width="9.7109375" customWidth="1"/>
    <col min="772" max="772" width="8.42578125" customWidth="1"/>
    <col min="773" max="773" width="11.28515625" customWidth="1"/>
    <col min="774" max="774" width="10.7109375" customWidth="1"/>
    <col min="775" max="775" width="8.42578125" customWidth="1"/>
    <col min="776" max="776" width="9.28515625" customWidth="1"/>
    <col min="777" max="777" width="18" customWidth="1"/>
    <col min="778" max="779" width="11.5703125" customWidth="1"/>
    <col min="1025" max="1025" width="49.85546875" customWidth="1"/>
    <col min="1026" max="1027" width="9.7109375" customWidth="1"/>
    <col min="1028" max="1028" width="8.42578125" customWidth="1"/>
    <col min="1029" max="1029" width="11.28515625" customWidth="1"/>
    <col min="1030" max="1030" width="10.7109375" customWidth="1"/>
    <col min="1031" max="1031" width="8.42578125" customWidth="1"/>
    <col min="1032" max="1032" width="9.28515625" customWidth="1"/>
    <col min="1033" max="1033" width="18" customWidth="1"/>
    <col min="1034" max="1035" width="11.5703125" customWidth="1"/>
    <col min="1281" max="1281" width="49.85546875" customWidth="1"/>
    <col min="1282" max="1283" width="9.7109375" customWidth="1"/>
    <col min="1284" max="1284" width="8.42578125" customWidth="1"/>
    <col min="1285" max="1285" width="11.28515625" customWidth="1"/>
    <col min="1286" max="1286" width="10.7109375" customWidth="1"/>
    <col min="1287" max="1287" width="8.42578125" customWidth="1"/>
    <col min="1288" max="1288" width="9.28515625" customWidth="1"/>
    <col min="1289" max="1289" width="18" customWidth="1"/>
    <col min="1290" max="1291" width="11.5703125" customWidth="1"/>
    <col min="1537" max="1537" width="49.85546875" customWidth="1"/>
    <col min="1538" max="1539" width="9.7109375" customWidth="1"/>
    <col min="1540" max="1540" width="8.42578125" customWidth="1"/>
    <col min="1541" max="1541" width="11.28515625" customWidth="1"/>
    <col min="1542" max="1542" width="10.7109375" customWidth="1"/>
    <col min="1543" max="1543" width="8.42578125" customWidth="1"/>
    <col min="1544" max="1544" width="9.28515625" customWidth="1"/>
    <col min="1545" max="1545" width="18" customWidth="1"/>
    <col min="1546" max="1547" width="11.5703125" customWidth="1"/>
    <col min="1793" max="1793" width="49.85546875" customWidth="1"/>
    <col min="1794" max="1795" width="9.7109375" customWidth="1"/>
    <col min="1796" max="1796" width="8.42578125" customWidth="1"/>
    <col min="1797" max="1797" width="11.28515625" customWidth="1"/>
    <col min="1798" max="1798" width="10.7109375" customWidth="1"/>
    <col min="1799" max="1799" width="8.42578125" customWidth="1"/>
    <col min="1800" max="1800" width="9.28515625" customWidth="1"/>
    <col min="1801" max="1801" width="18" customWidth="1"/>
    <col min="1802" max="1803" width="11.5703125" customWidth="1"/>
    <col min="2049" max="2049" width="49.85546875" customWidth="1"/>
    <col min="2050" max="2051" width="9.7109375" customWidth="1"/>
    <col min="2052" max="2052" width="8.42578125" customWidth="1"/>
    <col min="2053" max="2053" width="11.28515625" customWidth="1"/>
    <col min="2054" max="2054" width="10.7109375" customWidth="1"/>
    <col min="2055" max="2055" width="8.42578125" customWidth="1"/>
    <col min="2056" max="2056" width="9.28515625" customWidth="1"/>
    <col min="2057" max="2057" width="18" customWidth="1"/>
    <col min="2058" max="2059" width="11.5703125" customWidth="1"/>
    <col min="2305" max="2305" width="49.85546875" customWidth="1"/>
    <col min="2306" max="2307" width="9.7109375" customWidth="1"/>
    <col min="2308" max="2308" width="8.42578125" customWidth="1"/>
    <col min="2309" max="2309" width="11.28515625" customWidth="1"/>
    <col min="2310" max="2310" width="10.7109375" customWidth="1"/>
    <col min="2311" max="2311" width="8.42578125" customWidth="1"/>
    <col min="2312" max="2312" width="9.28515625" customWidth="1"/>
    <col min="2313" max="2313" width="18" customWidth="1"/>
    <col min="2314" max="2315" width="11.5703125" customWidth="1"/>
    <col min="2561" max="2561" width="49.85546875" customWidth="1"/>
    <col min="2562" max="2563" width="9.7109375" customWidth="1"/>
    <col min="2564" max="2564" width="8.42578125" customWidth="1"/>
    <col min="2565" max="2565" width="11.28515625" customWidth="1"/>
    <col min="2566" max="2566" width="10.7109375" customWidth="1"/>
    <col min="2567" max="2567" width="8.42578125" customWidth="1"/>
    <col min="2568" max="2568" width="9.28515625" customWidth="1"/>
    <col min="2569" max="2569" width="18" customWidth="1"/>
    <col min="2570" max="2571" width="11.5703125" customWidth="1"/>
    <col min="2817" max="2817" width="49.85546875" customWidth="1"/>
    <col min="2818" max="2819" width="9.7109375" customWidth="1"/>
    <col min="2820" max="2820" width="8.42578125" customWidth="1"/>
    <col min="2821" max="2821" width="11.28515625" customWidth="1"/>
    <col min="2822" max="2822" width="10.7109375" customWidth="1"/>
    <col min="2823" max="2823" width="8.42578125" customWidth="1"/>
    <col min="2824" max="2824" width="9.28515625" customWidth="1"/>
    <col min="2825" max="2825" width="18" customWidth="1"/>
    <col min="2826" max="2827" width="11.5703125" customWidth="1"/>
    <col min="3073" max="3073" width="49.85546875" customWidth="1"/>
    <col min="3074" max="3075" width="9.7109375" customWidth="1"/>
    <col min="3076" max="3076" width="8.42578125" customWidth="1"/>
    <col min="3077" max="3077" width="11.28515625" customWidth="1"/>
    <col min="3078" max="3078" width="10.7109375" customWidth="1"/>
    <col min="3079" max="3079" width="8.42578125" customWidth="1"/>
    <col min="3080" max="3080" width="9.28515625" customWidth="1"/>
    <col min="3081" max="3081" width="18" customWidth="1"/>
    <col min="3082" max="3083" width="11.5703125" customWidth="1"/>
    <col min="3329" max="3329" width="49.85546875" customWidth="1"/>
    <col min="3330" max="3331" width="9.7109375" customWidth="1"/>
    <col min="3332" max="3332" width="8.42578125" customWidth="1"/>
    <col min="3333" max="3333" width="11.28515625" customWidth="1"/>
    <col min="3334" max="3334" width="10.7109375" customWidth="1"/>
    <col min="3335" max="3335" width="8.42578125" customWidth="1"/>
    <col min="3336" max="3336" width="9.28515625" customWidth="1"/>
    <col min="3337" max="3337" width="18" customWidth="1"/>
    <col min="3338" max="3339" width="11.5703125" customWidth="1"/>
    <col min="3585" max="3585" width="49.85546875" customWidth="1"/>
    <col min="3586" max="3587" width="9.7109375" customWidth="1"/>
    <col min="3588" max="3588" width="8.42578125" customWidth="1"/>
    <col min="3589" max="3589" width="11.28515625" customWidth="1"/>
    <col min="3590" max="3590" width="10.7109375" customWidth="1"/>
    <col min="3591" max="3591" width="8.42578125" customWidth="1"/>
    <col min="3592" max="3592" width="9.28515625" customWidth="1"/>
    <col min="3593" max="3593" width="18" customWidth="1"/>
    <col min="3594" max="3595" width="11.5703125" customWidth="1"/>
    <col min="3841" max="3841" width="49.85546875" customWidth="1"/>
    <col min="3842" max="3843" width="9.7109375" customWidth="1"/>
    <col min="3844" max="3844" width="8.42578125" customWidth="1"/>
    <col min="3845" max="3845" width="11.28515625" customWidth="1"/>
    <col min="3846" max="3846" width="10.7109375" customWidth="1"/>
    <col min="3847" max="3847" width="8.42578125" customWidth="1"/>
    <col min="3848" max="3848" width="9.28515625" customWidth="1"/>
    <col min="3849" max="3849" width="18" customWidth="1"/>
    <col min="3850" max="3851" width="11.5703125" customWidth="1"/>
    <col min="4097" max="4097" width="49.85546875" customWidth="1"/>
    <col min="4098" max="4099" width="9.7109375" customWidth="1"/>
    <col min="4100" max="4100" width="8.42578125" customWidth="1"/>
    <col min="4101" max="4101" width="11.28515625" customWidth="1"/>
    <col min="4102" max="4102" width="10.7109375" customWidth="1"/>
    <col min="4103" max="4103" width="8.42578125" customWidth="1"/>
    <col min="4104" max="4104" width="9.28515625" customWidth="1"/>
    <col min="4105" max="4105" width="18" customWidth="1"/>
    <col min="4106" max="4107" width="11.5703125" customWidth="1"/>
    <col min="4353" max="4353" width="49.85546875" customWidth="1"/>
    <col min="4354" max="4355" width="9.7109375" customWidth="1"/>
    <col min="4356" max="4356" width="8.42578125" customWidth="1"/>
    <col min="4357" max="4357" width="11.28515625" customWidth="1"/>
    <col min="4358" max="4358" width="10.7109375" customWidth="1"/>
    <col min="4359" max="4359" width="8.42578125" customWidth="1"/>
    <col min="4360" max="4360" width="9.28515625" customWidth="1"/>
    <col min="4361" max="4361" width="18" customWidth="1"/>
    <col min="4362" max="4363" width="11.5703125" customWidth="1"/>
    <col min="4609" max="4609" width="49.85546875" customWidth="1"/>
    <col min="4610" max="4611" width="9.7109375" customWidth="1"/>
    <col min="4612" max="4612" width="8.42578125" customWidth="1"/>
    <col min="4613" max="4613" width="11.28515625" customWidth="1"/>
    <col min="4614" max="4614" width="10.7109375" customWidth="1"/>
    <col min="4615" max="4615" width="8.42578125" customWidth="1"/>
    <col min="4616" max="4616" width="9.28515625" customWidth="1"/>
    <col min="4617" max="4617" width="18" customWidth="1"/>
    <col min="4618" max="4619" width="11.5703125" customWidth="1"/>
    <col min="4865" max="4865" width="49.85546875" customWidth="1"/>
    <col min="4866" max="4867" width="9.7109375" customWidth="1"/>
    <col min="4868" max="4868" width="8.42578125" customWidth="1"/>
    <col min="4869" max="4869" width="11.28515625" customWidth="1"/>
    <col min="4870" max="4870" width="10.7109375" customWidth="1"/>
    <col min="4871" max="4871" width="8.42578125" customWidth="1"/>
    <col min="4872" max="4872" width="9.28515625" customWidth="1"/>
    <col min="4873" max="4873" width="18" customWidth="1"/>
    <col min="4874" max="4875" width="11.5703125" customWidth="1"/>
    <col min="5121" max="5121" width="49.85546875" customWidth="1"/>
    <col min="5122" max="5123" width="9.7109375" customWidth="1"/>
    <col min="5124" max="5124" width="8.42578125" customWidth="1"/>
    <col min="5125" max="5125" width="11.28515625" customWidth="1"/>
    <col min="5126" max="5126" width="10.7109375" customWidth="1"/>
    <col min="5127" max="5127" width="8.42578125" customWidth="1"/>
    <col min="5128" max="5128" width="9.28515625" customWidth="1"/>
    <col min="5129" max="5129" width="18" customWidth="1"/>
    <col min="5130" max="5131" width="11.5703125" customWidth="1"/>
    <col min="5377" max="5377" width="49.85546875" customWidth="1"/>
    <col min="5378" max="5379" width="9.7109375" customWidth="1"/>
    <col min="5380" max="5380" width="8.42578125" customWidth="1"/>
    <col min="5381" max="5381" width="11.28515625" customWidth="1"/>
    <col min="5382" max="5382" width="10.7109375" customWidth="1"/>
    <col min="5383" max="5383" width="8.42578125" customWidth="1"/>
    <col min="5384" max="5384" width="9.28515625" customWidth="1"/>
    <col min="5385" max="5385" width="18" customWidth="1"/>
    <col min="5386" max="5387" width="11.5703125" customWidth="1"/>
    <col min="5633" max="5633" width="49.85546875" customWidth="1"/>
    <col min="5634" max="5635" width="9.7109375" customWidth="1"/>
    <col min="5636" max="5636" width="8.42578125" customWidth="1"/>
    <col min="5637" max="5637" width="11.28515625" customWidth="1"/>
    <col min="5638" max="5638" width="10.7109375" customWidth="1"/>
    <col min="5639" max="5639" width="8.42578125" customWidth="1"/>
    <col min="5640" max="5640" width="9.28515625" customWidth="1"/>
    <col min="5641" max="5641" width="18" customWidth="1"/>
    <col min="5642" max="5643" width="11.5703125" customWidth="1"/>
    <col min="5889" max="5889" width="49.85546875" customWidth="1"/>
    <col min="5890" max="5891" width="9.7109375" customWidth="1"/>
    <col min="5892" max="5892" width="8.42578125" customWidth="1"/>
    <col min="5893" max="5893" width="11.28515625" customWidth="1"/>
    <col min="5894" max="5894" width="10.7109375" customWidth="1"/>
    <col min="5895" max="5895" width="8.42578125" customWidth="1"/>
    <col min="5896" max="5896" width="9.28515625" customWidth="1"/>
    <col min="5897" max="5897" width="18" customWidth="1"/>
    <col min="5898" max="5899" width="11.5703125" customWidth="1"/>
    <col min="6145" max="6145" width="49.85546875" customWidth="1"/>
    <col min="6146" max="6147" width="9.7109375" customWidth="1"/>
    <col min="6148" max="6148" width="8.42578125" customWidth="1"/>
    <col min="6149" max="6149" width="11.28515625" customWidth="1"/>
    <col min="6150" max="6150" width="10.7109375" customWidth="1"/>
    <col min="6151" max="6151" width="8.42578125" customWidth="1"/>
    <col min="6152" max="6152" width="9.28515625" customWidth="1"/>
    <col min="6153" max="6153" width="18" customWidth="1"/>
    <col min="6154" max="6155" width="11.5703125" customWidth="1"/>
    <col min="6401" max="6401" width="49.85546875" customWidth="1"/>
    <col min="6402" max="6403" width="9.7109375" customWidth="1"/>
    <col min="6404" max="6404" width="8.42578125" customWidth="1"/>
    <col min="6405" max="6405" width="11.28515625" customWidth="1"/>
    <col min="6406" max="6406" width="10.7109375" customWidth="1"/>
    <col min="6407" max="6407" width="8.42578125" customWidth="1"/>
    <col min="6408" max="6408" width="9.28515625" customWidth="1"/>
    <col min="6409" max="6409" width="18" customWidth="1"/>
    <col min="6410" max="6411" width="11.5703125" customWidth="1"/>
    <col min="6657" max="6657" width="49.85546875" customWidth="1"/>
    <col min="6658" max="6659" width="9.7109375" customWidth="1"/>
    <col min="6660" max="6660" width="8.42578125" customWidth="1"/>
    <col min="6661" max="6661" width="11.28515625" customWidth="1"/>
    <col min="6662" max="6662" width="10.7109375" customWidth="1"/>
    <col min="6663" max="6663" width="8.42578125" customWidth="1"/>
    <col min="6664" max="6664" width="9.28515625" customWidth="1"/>
    <col min="6665" max="6665" width="18" customWidth="1"/>
    <col min="6666" max="6667" width="11.5703125" customWidth="1"/>
    <col min="6913" max="6913" width="49.85546875" customWidth="1"/>
    <col min="6914" max="6915" width="9.7109375" customWidth="1"/>
    <col min="6916" max="6916" width="8.42578125" customWidth="1"/>
    <col min="6917" max="6917" width="11.28515625" customWidth="1"/>
    <col min="6918" max="6918" width="10.7109375" customWidth="1"/>
    <col min="6919" max="6919" width="8.42578125" customWidth="1"/>
    <col min="6920" max="6920" width="9.28515625" customWidth="1"/>
    <col min="6921" max="6921" width="18" customWidth="1"/>
    <col min="6922" max="6923" width="11.5703125" customWidth="1"/>
    <col min="7169" max="7169" width="49.85546875" customWidth="1"/>
    <col min="7170" max="7171" width="9.7109375" customWidth="1"/>
    <col min="7172" max="7172" width="8.42578125" customWidth="1"/>
    <col min="7173" max="7173" width="11.28515625" customWidth="1"/>
    <col min="7174" max="7174" width="10.7109375" customWidth="1"/>
    <col min="7175" max="7175" width="8.42578125" customWidth="1"/>
    <col min="7176" max="7176" width="9.28515625" customWidth="1"/>
    <col min="7177" max="7177" width="18" customWidth="1"/>
    <col min="7178" max="7179" width="11.5703125" customWidth="1"/>
    <col min="7425" max="7425" width="49.85546875" customWidth="1"/>
    <col min="7426" max="7427" width="9.7109375" customWidth="1"/>
    <col min="7428" max="7428" width="8.42578125" customWidth="1"/>
    <col min="7429" max="7429" width="11.28515625" customWidth="1"/>
    <col min="7430" max="7430" width="10.7109375" customWidth="1"/>
    <col min="7431" max="7431" width="8.42578125" customWidth="1"/>
    <col min="7432" max="7432" width="9.28515625" customWidth="1"/>
    <col min="7433" max="7433" width="18" customWidth="1"/>
    <col min="7434" max="7435" width="11.5703125" customWidth="1"/>
    <col min="7681" max="7681" width="49.85546875" customWidth="1"/>
    <col min="7682" max="7683" width="9.7109375" customWidth="1"/>
    <col min="7684" max="7684" width="8.42578125" customWidth="1"/>
    <col min="7685" max="7685" width="11.28515625" customWidth="1"/>
    <col min="7686" max="7686" width="10.7109375" customWidth="1"/>
    <col min="7687" max="7687" width="8.42578125" customWidth="1"/>
    <col min="7688" max="7688" width="9.28515625" customWidth="1"/>
    <col min="7689" max="7689" width="18" customWidth="1"/>
    <col min="7690" max="7691" width="11.5703125" customWidth="1"/>
    <col min="7937" max="7937" width="49.85546875" customWidth="1"/>
    <col min="7938" max="7939" width="9.7109375" customWidth="1"/>
    <col min="7940" max="7940" width="8.42578125" customWidth="1"/>
    <col min="7941" max="7941" width="11.28515625" customWidth="1"/>
    <col min="7942" max="7942" width="10.7109375" customWidth="1"/>
    <col min="7943" max="7943" width="8.42578125" customWidth="1"/>
    <col min="7944" max="7944" width="9.28515625" customWidth="1"/>
    <col min="7945" max="7945" width="18" customWidth="1"/>
    <col min="7946" max="7947" width="11.5703125" customWidth="1"/>
    <col min="8193" max="8193" width="49.85546875" customWidth="1"/>
    <col min="8194" max="8195" width="9.7109375" customWidth="1"/>
    <col min="8196" max="8196" width="8.42578125" customWidth="1"/>
    <col min="8197" max="8197" width="11.28515625" customWidth="1"/>
    <col min="8198" max="8198" width="10.7109375" customWidth="1"/>
    <col min="8199" max="8199" width="8.42578125" customWidth="1"/>
    <col min="8200" max="8200" width="9.28515625" customWidth="1"/>
    <col min="8201" max="8201" width="18" customWidth="1"/>
    <col min="8202" max="8203" width="11.5703125" customWidth="1"/>
    <col min="8449" max="8449" width="49.85546875" customWidth="1"/>
    <col min="8450" max="8451" width="9.7109375" customWidth="1"/>
    <col min="8452" max="8452" width="8.42578125" customWidth="1"/>
    <col min="8453" max="8453" width="11.28515625" customWidth="1"/>
    <col min="8454" max="8454" width="10.7109375" customWidth="1"/>
    <col min="8455" max="8455" width="8.42578125" customWidth="1"/>
    <col min="8456" max="8456" width="9.28515625" customWidth="1"/>
    <col min="8457" max="8457" width="18" customWidth="1"/>
    <col min="8458" max="8459" width="11.5703125" customWidth="1"/>
    <col min="8705" max="8705" width="49.85546875" customWidth="1"/>
    <col min="8706" max="8707" width="9.7109375" customWidth="1"/>
    <col min="8708" max="8708" width="8.42578125" customWidth="1"/>
    <col min="8709" max="8709" width="11.28515625" customWidth="1"/>
    <col min="8710" max="8710" width="10.7109375" customWidth="1"/>
    <col min="8711" max="8711" width="8.42578125" customWidth="1"/>
    <col min="8712" max="8712" width="9.28515625" customWidth="1"/>
    <col min="8713" max="8713" width="18" customWidth="1"/>
    <col min="8714" max="8715" width="11.5703125" customWidth="1"/>
    <col min="8961" max="8961" width="49.85546875" customWidth="1"/>
    <col min="8962" max="8963" width="9.7109375" customWidth="1"/>
    <col min="8964" max="8964" width="8.42578125" customWidth="1"/>
    <col min="8965" max="8965" width="11.28515625" customWidth="1"/>
    <col min="8966" max="8966" width="10.7109375" customWidth="1"/>
    <col min="8967" max="8967" width="8.42578125" customWidth="1"/>
    <col min="8968" max="8968" width="9.28515625" customWidth="1"/>
    <col min="8969" max="8969" width="18" customWidth="1"/>
    <col min="8970" max="8971" width="11.5703125" customWidth="1"/>
    <col min="9217" max="9217" width="49.85546875" customWidth="1"/>
    <col min="9218" max="9219" width="9.7109375" customWidth="1"/>
    <col min="9220" max="9220" width="8.42578125" customWidth="1"/>
    <col min="9221" max="9221" width="11.28515625" customWidth="1"/>
    <col min="9222" max="9222" width="10.7109375" customWidth="1"/>
    <col min="9223" max="9223" width="8.42578125" customWidth="1"/>
    <col min="9224" max="9224" width="9.28515625" customWidth="1"/>
    <col min="9225" max="9225" width="18" customWidth="1"/>
    <col min="9226" max="9227" width="11.5703125" customWidth="1"/>
    <col min="9473" max="9473" width="49.85546875" customWidth="1"/>
    <col min="9474" max="9475" width="9.7109375" customWidth="1"/>
    <col min="9476" max="9476" width="8.42578125" customWidth="1"/>
    <col min="9477" max="9477" width="11.28515625" customWidth="1"/>
    <col min="9478" max="9478" width="10.7109375" customWidth="1"/>
    <col min="9479" max="9479" width="8.42578125" customWidth="1"/>
    <col min="9480" max="9480" width="9.28515625" customWidth="1"/>
    <col min="9481" max="9481" width="18" customWidth="1"/>
    <col min="9482" max="9483" width="11.5703125" customWidth="1"/>
    <col min="9729" max="9729" width="49.85546875" customWidth="1"/>
    <col min="9730" max="9731" width="9.7109375" customWidth="1"/>
    <col min="9732" max="9732" width="8.42578125" customWidth="1"/>
    <col min="9733" max="9733" width="11.28515625" customWidth="1"/>
    <col min="9734" max="9734" width="10.7109375" customWidth="1"/>
    <col min="9735" max="9735" width="8.42578125" customWidth="1"/>
    <col min="9736" max="9736" width="9.28515625" customWidth="1"/>
    <col min="9737" max="9737" width="18" customWidth="1"/>
    <col min="9738" max="9739" width="11.5703125" customWidth="1"/>
    <col min="9985" max="9985" width="49.85546875" customWidth="1"/>
    <col min="9986" max="9987" width="9.7109375" customWidth="1"/>
    <col min="9988" max="9988" width="8.42578125" customWidth="1"/>
    <col min="9989" max="9989" width="11.28515625" customWidth="1"/>
    <col min="9990" max="9990" width="10.7109375" customWidth="1"/>
    <col min="9991" max="9991" width="8.42578125" customWidth="1"/>
    <col min="9992" max="9992" width="9.28515625" customWidth="1"/>
    <col min="9993" max="9993" width="18" customWidth="1"/>
    <col min="9994" max="9995" width="11.5703125" customWidth="1"/>
    <col min="10241" max="10241" width="49.85546875" customWidth="1"/>
    <col min="10242" max="10243" width="9.7109375" customWidth="1"/>
    <col min="10244" max="10244" width="8.42578125" customWidth="1"/>
    <col min="10245" max="10245" width="11.28515625" customWidth="1"/>
    <col min="10246" max="10246" width="10.7109375" customWidth="1"/>
    <col min="10247" max="10247" width="8.42578125" customWidth="1"/>
    <col min="10248" max="10248" width="9.28515625" customWidth="1"/>
    <col min="10249" max="10249" width="18" customWidth="1"/>
    <col min="10250" max="10251" width="11.5703125" customWidth="1"/>
    <col min="10497" max="10497" width="49.85546875" customWidth="1"/>
    <col min="10498" max="10499" width="9.7109375" customWidth="1"/>
    <col min="10500" max="10500" width="8.42578125" customWidth="1"/>
    <col min="10501" max="10501" width="11.28515625" customWidth="1"/>
    <col min="10502" max="10502" width="10.7109375" customWidth="1"/>
    <col min="10503" max="10503" width="8.42578125" customWidth="1"/>
    <col min="10504" max="10504" width="9.28515625" customWidth="1"/>
    <col min="10505" max="10505" width="18" customWidth="1"/>
    <col min="10506" max="10507" width="11.5703125" customWidth="1"/>
    <col min="10753" max="10753" width="49.85546875" customWidth="1"/>
    <col min="10754" max="10755" width="9.7109375" customWidth="1"/>
    <col min="10756" max="10756" width="8.42578125" customWidth="1"/>
    <col min="10757" max="10757" width="11.28515625" customWidth="1"/>
    <col min="10758" max="10758" width="10.7109375" customWidth="1"/>
    <col min="10759" max="10759" width="8.42578125" customWidth="1"/>
    <col min="10760" max="10760" width="9.28515625" customWidth="1"/>
    <col min="10761" max="10761" width="18" customWidth="1"/>
    <col min="10762" max="10763" width="11.5703125" customWidth="1"/>
    <col min="11009" max="11009" width="49.85546875" customWidth="1"/>
    <col min="11010" max="11011" width="9.7109375" customWidth="1"/>
    <col min="11012" max="11012" width="8.42578125" customWidth="1"/>
    <col min="11013" max="11013" width="11.28515625" customWidth="1"/>
    <col min="11014" max="11014" width="10.7109375" customWidth="1"/>
    <col min="11015" max="11015" width="8.42578125" customWidth="1"/>
    <col min="11016" max="11016" width="9.28515625" customWidth="1"/>
    <col min="11017" max="11017" width="18" customWidth="1"/>
    <col min="11018" max="11019" width="11.5703125" customWidth="1"/>
    <col min="11265" max="11265" width="49.85546875" customWidth="1"/>
    <col min="11266" max="11267" width="9.7109375" customWidth="1"/>
    <col min="11268" max="11268" width="8.42578125" customWidth="1"/>
    <col min="11269" max="11269" width="11.28515625" customWidth="1"/>
    <col min="11270" max="11270" width="10.7109375" customWidth="1"/>
    <col min="11271" max="11271" width="8.42578125" customWidth="1"/>
    <col min="11272" max="11272" width="9.28515625" customWidth="1"/>
    <col min="11273" max="11273" width="18" customWidth="1"/>
    <col min="11274" max="11275" width="11.5703125" customWidth="1"/>
    <col min="11521" max="11521" width="49.85546875" customWidth="1"/>
    <col min="11522" max="11523" width="9.7109375" customWidth="1"/>
    <col min="11524" max="11524" width="8.42578125" customWidth="1"/>
    <col min="11525" max="11525" width="11.28515625" customWidth="1"/>
    <col min="11526" max="11526" width="10.7109375" customWidth="1"/>
    <col min="11527" max="11527" width="8.42578125" customWidth="1"/>
    <col min="11528" max="11528" width="9.28515625" customWidth="1"/>
    <col min="11529" max="11529" width="18" customWidth="1"/>
    <col min="11530" max="11531" width="11.5703125" customWidth="1"/>
    <col min="11777" max="11777" width="49.85546875" customWidth="1"/>
    <col min="11778" max="11779" width="9.7109375" customWidth="1"/>
    <col min="11780" max="11780" width="8.42578125" customWidth="1"/>
    <col min="11781" max="11781" width="11.28515625" customWidth="1"/>
    <col min="11782" max="11782" width="10.7109375" customWidth="1"/>
    <col min="11783" max="11783" width="8.42578125" customWidth="1"/>
    <col min="11784" max="11784" width="9.28515625" customWidth="1"/>
    <col min="11785" max="11785" width="18" customWidth="1"/>
    <col min="11786" max="11787" width="11.5703125" customWidth="1"/>
    <col min="12033" max="12033" width="49.85546875" customWidth="1"/>
    <col min="12034" max="12035" width="9.7109375" customWidth="1"/>
    <col min="12036" max="12036" width="8.42578125" customWidth="1"/>
    <col min="12037" max="12037" width="11.28515625" customWidth="1"/>
    <col min="12038" max="12038" width="10.7109375" customWidth="1"/>
    <col min="12039" max="12039" width="8.42578125" customWidth="1"/>
    <col min="12040" max="12040" width="9.28515625" customWidth="1"/>
    <col min="12041" max="12041" width="18" customWidth="1"/>
    <col min="12042" max="12043" width="11.5703125" customWidth="1"/>
    <col min="12289" max="12289" width="49.85546875" customWidth="1"/>
    <col min="12290" max="12291" width="9.7109375" customWidth="1"/>
    <col min="12292" max="12292" width="8.42578125" customWidth="1"/>
    <col min="12293" max="12293" width="11.28515625" customWidth="1"/>
    <col min="12294" max="12294" width="10.7109375" customWidth="1"/>
    <col min="12295" max="12295" width="8.42578125" customWidth="1"/>
    <col min="12296" max="12296" width="9.28515625" customWidth="1"/>
    <col min="12297" max="12297" width="18" customWidth="1"/>
    <col min="12298" max="12299" width="11.5703125" customWidth="1"/>
    <col min="12545" max="12545" width="49.85546875" customWidth="1"/>
    <col min="12546" max="12547" width="9.7109375" customWidth="1"/>
    <col min="12548" max="12548" width="8.42578125" customWidth="1"/>
    <col min="12549" max="12549" width="11.28515625" customWidth="1"/>
    <col min="12550" max="12550" width="10.7109375" customWidth="1"/>
    <col min="12551" max="12551" width="8.42578125" customWidth="1"/>
    <col min="12552" max="12552" width="9.28515625" customWidth="1"/>
    <col min="12553" max="12553" width="18" customWidth="1"/>
    <col min="12554" max="12555" width="11.5703125" customWidth="1"/>
    <col min="12801" max="12801" width="49.85546875" customWidth="1"/>
    <col min="12802" max="12803" width="9.7109375" customWidth="1"/>
    <col min="12804" max="12804" width="8.42578125" customWidth="1"/>
    <col min="12805" max="12805" width="11.28515625" customWidth="1"/>
    <col min="12806" max="12806" width="10.7109375" customWidth="1"/>
    <col min="12807" max="12807" width="8.42578125" customWidth="1"/>
    <col min="12808" max="12808" width="9.28515625" customWidth="1"/>
    <col min="12809" max="12809" width="18" customWidth="1"/>
    <col min="12810" max="12811" width="11.5703125" customWidth="1"/>
    <col min="13057" max="13057" width="49.85546875" customWidth="1"/>
    <col min="13058" max="13059" width="9.7109375" customWidth="1"/>
    <col min="13060" max="13060" width="8.42578125" customWidth="1"/>
    <col min="13061" max="13061" width="11.28515625" customWidth="1"/>
    <col min="13062" max="13062" width="10.7109375" customWidth="1"/>
    <col min="13063" max="13063" width="8.42578125" customWidth="1"/>
    <col min="13064" max="13064" width="9.28515625" customWidth="1"/>
    <col min="13065" max="13065" width="18" customWidth="1"/>
    <col min="13066" max="13067" width="11.5703125" customWidth="1"/>
    <col min="13313" max="13313" width="49.85546875" customWidth="1"/>
    <col min="13314" max="13315" width="9.7109375" customWidth="1"/>
    <col min="13316" max="13316" width="8.42578125" customWidth="1"/>
    <col min="13317" max="13317" width="11.28515625" customWidth="1"/>
    <col min="13318" max="13318" width="10.7109375" customWidth="1"/>
    <col min="13319" max="13319" width="8.42578125" customWidth="1"/>
    <col min="13320" max="13320" width="9.28515625" customWidth="1"/>
    <col min="13321" max="13321" width="18" customWidth="1"/>
    <col min="13322" max="13323" width="11.5703125" customWidth="1"/>
    <col min="13569" max="13569" width="49.85546875" customWidth="1"/>
    <col min="13570" max="13571" width="9.7109375" customWidth="1"/>
    <col min="13572" max="13572" width="8.42578125" customWidth="1"/>
    <col min="13573" max="13573" width="11.28515625" customWidth="1"/>
    <col min="13574" max="13574" width="10.7109375" customWidth="1"/>
    <col min="13575" max="13575" width="8.42578125" customWidth="1"/>
    <col min="13576" max="13576" width="9.28515625" customWidth="1"/>
    <col min="13577" max="13577" width="18" customWidth="1"/>
    <col min="13578" max="13579" width="11.5703125" customWidth="1"/>
    <col min="13825" max="13825" width="49.85546875" customWidth="1"/>
    <col min="13826" max="13827" width="9.7109375" customWidth="1"/>
    <col min="13828" max="13828" width="8.42578125" customWidth="1"/>
    <col min="13829" max="13829" width="11.28515625" customWidth="1"/>
    <col min="13830" max="13830" width="10.7109375" customWidth="1"/>
    <col min="13831" max="13831" width="8.42578125" customWidth="1"/>
    <col min="13832" max="13832" width="9.28515625" customWidth="1"/>
    <col min="13833" max="13833" width="18" customWidth="1"/>
    <col min="13834" max="13835" width="11.5703125" customWidth="1"/>
    <col min="14081" max="14081" width="49.85546875" customWidth="1"/>
    <col min="14082" max="14083" width="9.7109375" customWidth="1"/>
    <col min="14084" max="14084" width="8.42578125" customWidth="1"/>
    <col min="14085" max="14085" width="11.28515625" customWidth="1"/>
    <col min="14086" max="14086" width="10.7109375" customWidth="1"/>
    <col min="14087" max="14087" width="8.42578125" customWidth="1"/>
    <col min="14088" max="14088" width="9.28515625" customWidth="1"/>
    <col min="14089" max="14089" width="18" customWidth="1"/>
    <col min="14090" max="14091" width="11.5703125" customWidth="1"/>
    <col min="14337" max="14337" width="49.85546875" customWidth="1"/>
    <col min="14338" max="14339" width="9.7109375" customWidth="1"/>
    <col min="14340" max="14340" width="8.42578125" customWidth="1"/>
    <col min="14341" max="14341" width="11.28515625" customWidth="1"/>
    <col min="14342" max="14342" width="10.7109375" customWidth="1"/>
    <col min="14343" max="14343" width="8.42578125" customWidth="1"/>
    <col min="14344" max="14344" width="9.28515625" customWidth="1"/>
    <col min="14345" max="14345" width="18" customWidth="1"/>
    <col min="14346" max="14347" width="11.5703125" customWidth="1"/>
    <col min="14593" max="14593" width="49.85546875" customWidth="1"/>
    <col min="14594" max="14595" width="9.7109375" customWidth="1"/>
    <col min="14596" max="14596" width="8.42578125" customWidth="1"/>
    <col min="14597" max="14597" width="11.28515625" customWidth="1"/>
    <col min="14598" max="14598" width="10.7109375" customWidth="1"/>
    <col min="14599" max="14599" width="8.42578125" customWidth="1"/>
    <col min="14600" max="14600" width="9.28515625" customWidth="1"/>
    <col min="14601" max="14601" width="18" customWidth="1"/>
    <col min="14602" max="14603" width="11.5703125" customWidth="1"/>
    <col min="14849" max="14849" width="49.85546875" customWidth="1"/>
    <col min="14850" max="14851" width="9.7109375" customWidth="1"/>
    <col min="14852" max="14852" width="8.42578125" customWidth="1"/>
    <col min="14853" max="14853" width="11.28515625" customWidth="1"/>
    <col min="14854" max="14854" width="10.7109375" customWidth="1"/>
    <col min="14855" max="14855" width="8.42578125" customWidth="1"/>
    <col min="14856" max="14856" width="9.28515625" customWidth="1"/>
    <col min="14857" max="14857" width="18" customWidth="1"/>
    <col min="14858" max="14859" width="11.5703125" customWidth="1"/>
    <col min="15105" max="15105" width="49.85546875" customWidth="1"/>
    <col min="15106" max="15107" width="9.7109375" customWidth="1"/>
    <col min="15108" max="15108" width="8.42578125" customWidth="1"/>
    <col min="15109" max="15109" width="11.28515625" customWidth="1"/>
    <col min="15110" max="15110" width="10.7109375" customWidth="1"/>
    <col min="15111" max="15111" width="8.42578125" customWidth="1"/>
    <col min="15112" max="15112" width="9.28515625" customWidth="1"/>
    <col min="15113" max="15113" width="18" customWidth="1"/>
    <col min="15114" max="15115" width="11.5703125" customWidth="1"/>
    <col min="15361" max="15361" width="49.85546875" customWidth="1"/>
    <col min="15362" max="15363" width="9.7109375" customWidth="1"/>
    <col min="15364" max="15364" width="8.42578125" customWidth="1"/>
    <col min="15365" max="15365" width="11.28515625" customWidth="1"/>
    <col min="15366" max="15366" width="10.7109375" customWidth="1"/>
    <col min="15367" max="15367" width="8.42578125" customWidth="1"/>
    <col min="15368" max="15368" width="9.28515625" customWidth="1"/>
    <col min="15369" max="15369" width="18" customWidth="1"/>
    <col min="15370" max="15371" width="11.5703125" customWidth="1"/>
    <col min="15617" max="15617" width="49.85546875" customWidth="1"/>
    <col min="15618" max="15619" width="9.7109375" customWidth="1"/>
    <col min="15620" max="15620" width="8.42578125" customWidth="1"/>
    <col min="15621" max="15621" width="11.28515625" customWidth="1"/>
    <col min="15622" max="15622" width="10.7109375" customWidth="1"/>
    <col min="15623" max="15623" width="8.42578125" customWidth="1"/>
    <col min="15624" max="15624" width="9.28515625" customWidth="1"/>
    <col min="15625" max="15625" width="18" customWidth="1"/>
    <col min="15626" max="15627" width="11.5703125" customWidth="1"/>
    <col min="15873" max="15873" width="49.85546875" customWidth="1"/>
    <col min="15874" max="15875" width="9.7109375" customWidth="1"/>
    <col min="15876" max="15876" width="8.42578125" customWidth="1"/>
    <col min="15877" max="15877" width="11.28515625" customWidth="1"/>
    <col min="15878" max="15878" width="10.7109375" customWidth="1"/>
    <col min="15879" max="15879" width="8.42578125" customWidth="1"/>
    <col min="15880" max="15880" width="9.28515625" customWidth="1"/>
    <col min="15881" max="15881" width="18" customWidth="1"/>
    <col min="15882" max="15883" width="11.5703125" customWidth="1"/>
    <col min="16129" max="16129" width="49.85546875" customWidth="1"/>
    <col min="16130" max="16131" width="9.7109375" customWidth="1"/>
    <col min="16132" max="16132" width="8.42578125" customWidth="1"/>
    <col min="16133" max="16133" width="11.28515625" customWidth="1"/>
    <col min="16134" max="16134" width="10.7109375" customWidth="1"/>
    <col min="16135" max="16135" width="8.42578125" customWidth="1"/>
    <col min="16136" max="16136" width="9.28515625" customWidth="1"/>
    <col min="16137" max="16137" width="18" customWidth="1"/>
    <col min="16138" max="16139" width="11.5703125" customWidth="1"/>
  </cols>
  <sheetData>
    <row r="1" spans="1:18" ht="17.45" customHeight="1" x14ac:dyDescent="0.25">
      <c r="A1" s="94" t="s">
        <v>0</v>
      </c>
      <c r="B1" s="94"/>
      <c r="C1" s="94"/>
      <c r="D1" s="94"/>
      <c r="E1" s="94"/>
      <c r="F1" s="94"/>
      <c r="G1" s="94"/>
      <c r="H1" s="94"/>
      <c r="I1" s="1">
        <v>2023</v>
      </c>
      <c r="K1" s="94" t="s">
        <v>0</v>
      </c>
      <c r="L1" s="94"/>
      <c r="M1" s="94"/>
      <c r="N1" s="94"/>
      <c r="O1" s="94"/>
      <c r="P1" s="94"/>
      <c r="Q1" s="94"/>
      <c r="R1" s="94"/>
    </row>
    <row r="2" spans="1:18" ht="8.25" customHeight="1" thickBot="1" x14ac:dyDescent="0.3">
      <c r="A2" s="2"/>
      <c r="B2" s="2"/>
      <c r="C2" s="2"/>
      <c r="D2" s="2"/>
      <c r="E2" s="2"/>
      <c r="F2" s="2"/>
      <c r="G2" s="2"/>
      <c r="H2" s="2"/>
      <c r="K2" s="2"/>
      <c r="L2" s="2"/>
      <c r="M2" s="2"/>
      <c r="N2" s="2"/>
      <c r="O2" s="2"/>
      <c r="P2" s="2"/>
      <c r="Q2" s="2"/>
      <c r="R2" s="2"/>
    </row>
    <row r="3" spans="1:18" ht="15" customHeight="1" thickBot="1" x14ac:dyDescent="0.3">
      <c r="A3" s="95" t="s">
        <v>1</v>
      </c>
      <c r="B3" s="95"/>
      <c r="C3" s="95"/>
      <c r="D3" s="95"/>
      <c r="E3" s="95"/>
      <c r="F3" s="95"/>
      <c r="G3" s="95"/>
      <c r="H3" s="95"/>
      <c r="K3" s="95" t="s">
        <v>1</v>
      </c>
      <c r="L3" s="95"/>
      <c r="M3" s="95"/>
      <c r="N3" s="95"/>
      <c r="O3" s="95"/>
      <c r="P3" s="95"/>
      <c r="Q3" s="95"/>
      <c r="R3" s="95"/>
    </row>
    <row r="4" spans="1:18" ht="14.1" customHeight="1" x14ac:dyDescent="0.25">
      <c r="A4" s="3"/>
      <c r="B4" s="4" t="s">
        <v>2</v>
      </c>
      <c r="C4" s="5"/>
      <c r="D4" s="6"/>
      <c r="E4" s="7" t="s">
        <v>3</v>
      </c>
      <c r="F4" s="3"/>
      <c r="G4" s="8"/>
      <c r="H4" s="96" t="s">
        <v>4</v>
      </c>
      <c r="K4" s="3"/>
      <c r="L4" s="4" t="s">
        <v>2</v>
      </c>
      <c r="M4" s="5"/>
      <c r="N4" s="6"/>
      <c r="O4" s="92" t="s">
        <v>3</v>
      </c>
      <c r="P4" s="3"/>
      <c r="Q4" s="8"/>
      <c r="R4" s="96" t="s">
        <v>4</v>
      </c>
    </row>
    <row r="5" spans="1:18" ht="12.75" customHeight="1" x14ac:dyDescent="0.25">
      <c r="A5" s="97" t="s">
        <v>5</v>
      </c>
      <c r="B5" s="97" t="s">
        <v>6</v>
      </c>
      <c r="C5" s="98"/>
      <c r="D5" s="98"/>
      <c r="E5" s="97" t="s">
        <v>7</v>
      </c>
      <c r="F5" s="99"/>
      <c r="G5" s="100"/>
      <c r="H5" s="96"/>
      <c r="K5" s="97" t="s">
        <v>5</v>
      </c>
      <c r="L5" s="97" t="s">
        <v>6</v>
      </c>
      <c r="M5" s="98"/>
      <c r="N5" s="98"/>
      <c r="O5" s="97" t="s">
        <v>7</v>
      </c>
      <c r="P5" s="99"/>
      <c r="Q5" s="100"/>
      <c r="R5" s="96"/>
    </row>
    <row r="6" spans="1:18" ht="30" customHeight="1" x14ac:dyDescent="0.25">
      <c r="A6" s="97"/>
      <c r="B6" s="97"/>
      <c r="C6" s="9"/>
      <c r="D6" s="10"/>
      <c r="E6" s="97"/>
      <c r="F6" s="99"/>
      <c r="G6" s="100"/>
      <c r="H6" s="96"/>
      <c r="K6" s="97"/>
      <c r="L6" s="97"/>
      <c r="M6" s="9"/>
      <c r="N6" s="10"/>
      <c r="O6" s="97"/>
      <c r="P6" s="99"/>
      <c r="Q6" s="100"/>
      <c r="R6" s="96"/>
    </row>
    <row r="7" spans="1:18" ht="15" customHeight="1" x14ac:dyDescent="0.25">
      <c r="A7" s="11" t="s">
        <v>8</v>
      </c>
      <c r="B7" s="12"/>
      <c r="C7" s="13"/>
      <c r="D7" s="14"/>
      <c r="E7" s="12">
        <v>-5000</v>
      </c>
      <c r="F7" s="13"/>
      <c r="G7" s="14"/>
      <c r="H7" s="12"/>
      <c r="I7" s="1">
        <v>1000</v>
      </c>
      <c r="K7" s="11" t="s">
        <v>8</v>
      </c>
      <c r="L7" s="12"/>
      <c r="M7" s="13"/>
      <c r="N7" s="14"/>
      <c r="O7" s="12">
        <v>-6000</v>
      </c>
      <c r="P7" s="13"/>
      <c r="Q7" s="14"/>
      <c r="R7" s="12"/>
    </row>
    <row r="8" spans="1:18" x14ac:dyDescent="0.25">
      <c r="A8" s="11" t="s">
        <v>85</v>
      </c>
      <c r="B8" s="12"/>
      <c r="C8" s="13"/>
      <c r="D8" s="14"/>
      <c r="E8" s="12">
        <v>-3000</v>
      </c>
      <c r="F8" s="13"/>
      <c r="G8" s="14"/>
      <c r="H8" s="12"/>
      <c r="K8" s="11" t="s">
        <v>85</v>
      </c>
      <c r="L8" s="12"/>
      <c r="M8" s="13"/>
      <c r="N8" s="14"/>
      <c r="O8" s="12">
        <v>-3000</v>
      </c>
      <c r="P8" s="13"/>
      <c r="Q8" s="14"/>
      <c r="R8" s="12"/>
    </row>
    <row r="9" spans="1:18" ht="30" x14ac:dyDescent="0.25">
      <c r="A9" s="11" t="s">
        <v>86</v>
      </c>
      <c r="B9" s="12"/>
      <c r="C9" s="13"/>
      <c r="D9" s="14"/>
      <c r="E9" s="12">
        <v>-2000</v>
      </c>
      <c r="F9" s="13"/>
      <c r="G9" s="14"/>
      <c r="H9" s="12"/>
      <c r="K9" s="11" t="s">
        <v>86</v>
      </c>
      <c r="L9" s="12"/>
      <c r="M9" s="13"/>
      <c r="N9" s="14"/>
      <c r="O9" s="12">
        <v>-3000</v>
      </c>
      <c r="P9" s="13"/>
      <c r="Q9" s="14"/>
      <c r="R9" s="12"/>
    </row>
    <row r="10" spans="1:18" ht="12.75" customHeight="1" x14ac:dyDescent="0.25">
      <c r="A10" s="11" t="s">
        <v>9</v>
      </c>
      <c r="B10" s="12"/>
      <c r="C10" s="13"/>
      <c r="D10" s="14"/>
      <c r="E10" s="12">
        <v>-2000</v>
      </c>
      <c r="F10" s="13"/>
      <c r="G10" s="14"/>
      <c r="H10" s="12"/>
      <c r="K10" s="11" t="s">
        <v>9</v>
      </c>
      <c r="L10" s="12"/>
      <c r="M10" s="13"/>
      <c r="N10" s="14"/>
      <c r="O10" s="12">
        <v>-3000</v>
      </c>
      <c r="P10" s="13"/>
      <c r="Q10" s="14"/>
      <c r="R10" s="12"/>
    </row>
    <row r="11" spans="1:18" x14ac:dyDescent="0.25">
      <c r="A11" s="11" t="s">
        <v>10</v>
      </c>
      <c r="B11" s="12"/>
      <c r="C11" s="13"/>
      <c r="D11" s="14"/>
      <c r="E11" s="12">
        <v>-2000</v>
      </c>
      <c r="F11" s="13"/>
      <c r="G11" s="14"/>
      <c r="H11" s="12"/>
      <c r="K11" s="11" t="s">
        <v>10</v>
      </c>
      <c r="L11" s="12"/>
      <c r="M11" s="13"/>
      <c r="N11" s="14"/>
      <c r="O11" s="12">
        <v>-3000</v>
      </c>
      <c r="P11" s="13"/>
      <c r="Q11" s="14"/>
      <c r="R11" s="12"/>
    </row>
    <row r="12" spans="1:18" x14ac:dyDescent="0.25">
      <c r="A12" s="11" t="s">
        <v>11</v>
      </c>
      <c r="B12" s="12"/>
      <c r="C12" s="13"/>
      <c r="D12" s="14"/>
      <c r="E12" s="12">
        <v>-2000</v>
      </c>
      <c r="F12" s="13"/>
      <c r="G12" s="14"/>
      <c r="H12" s="12"/>
      <c r="K12" s="11" t="s">
        <v>11</v>
      </c>
      <c r="L12" s="12"/>
      <c r="M12" s="13"/>
      <c r="N12" s="14"/>
      <c r="O12" s="12">
        <v>-3000</v>
      </c>
      <c r="P12" s="13"/>
      <c r="Q12" s="14"/>
      <c r="R12" s="12"/>
    </row>
    <row r="13" spans="1:18" x14ac:dyDescent="0.25">
      <c r="A13" s="11" t="s">
        <v>12</v>
      </c>
      <c r="B13" s="12"/>
      <c r="C13" s="13"/>
      <c r="D13" s="14"/>
      <c r="E13" s="12">
        <v>-500</v>
      </c>
      <c r="F13" s="13"/>
      <c r="G13" s="14"/>
      <c r="H13" s="12"/>
      <c r="I13" s="1">
        <v>100</v>
      </c>
      <c r="K13" s="11" t="s">
        <v>13</v>
      </c>
      <c r="L13" s="12"/>
      <c r="M13" s="13"/>
      <c r="N13" s="14"/>
      <c r="O13" s="12">
        <v>0</v>
      </c>
      <c r="P13" s="13"/>
      <c r="Q13" s="14"/>
      <c r="R13" s="12"/>
    </row>
    <row r="14" spans="1:18" x14ac:dyDescent="0.25">
      <c r="A14" s="11" t="s">
        <v>13</v>
      </c>
      <c r="B14" s="12"/>
      <c r="C14" s="13"/>
      <c r="D14" s="14"/>
      <c r="E14" s="12">
        <v>0</v>
      </c>
      <c r="F14" s="13"/>
      <c r="G14" s="14"/>
      <c r="H14" s="12"/>
      <c r="K14" s="11" t="s">
        <v>87</v>
      </c>
      <c r="L14" s="12">
        <v>31500</v>
      </c>
      <c r="M14" s="13"/>
      <c r="N14" s="14"/>
      <c r="O14" s="12">
        <v>-4400</v>
      </c>
      <c r="P14" s="13"/>
      <c r="Q14" s="14"/>
      <c r="R14" s="12"/>
    </row>
    <row r="15" spans="1:18" ht="16.350000000000001" customHeight="1" x14ac:dyDescent="0.25">
      <c r="A15" s="11" t="s">
        <v>87</v>
      </c>
      <c r="B15" s="12">
        <v>31500</v>
      </c>
      <c r="C15" s="13"/>
      <c r="D15" s="14"/>
      <c r="E15" s="12">
        <v>-4400</v>
      </c>
      <c r="F15" s="13"/>
      <c r="G15" s="14"/>
      <c r="H15" s="12"/>
      <c r="I15" s="1">
        <v>600</v>
      </c>
      <c r="K15" s="11" t="s">
        <v>14</v>
      </c>
      <c r="L15" s="12"/>
      <c r="M15" s="13"/>
      <c r="N15" s="14"/>
      <c r="O15" s="12">
        <v>-18000</v>
      </c>
      <c r="P15" s="13"/>
      <c r="Q15" s="14"/>
      <c r="R15" s="12"/>
    </row>
    <row r="16" spans="1:18" ht="16.350000000000001" customHeight="1" thickBot="1" x14ac:dyDescent="0.3">
      <c r="A16" s="11" t="s">
        <v>14</v>
      </c>
      <c r="B16" s="12"/>
      <c r="C16" s="13"/>
      <c r="D16" s="14"/>
      <c r="E16" s="12">
        <v>-18000</v>
      </c>
      <c r="F16" s="13"/>
      <c r="G16" s="14"/>
      <c r="H16" s="12"/>
      <c r="K16" s="11" t="s">
        <v>15</v>
      </c>
      <c r="L16" s="12"/>
      <c r="M16" s="13"/>
      <c r="N16" s="14"/>
      <c r="O16" s="12">
        <v>-250</v>
      </c>
      <c r="P16" s="13"/>
      <c r="Q16" s="14"/>
      <c r="R16" s="12"/>
    </row>
    <row r="17" spans="1:18" ht="16.350000000000001" customHeight="1" thickTop="1" thickBot="1" x14ac:dyDescent="0.3">
      <c r="A17" s="11" t="s">
        <v>15</v>
      </c>
      <c r="B17" s="12"/>
      <c r="C17" s="13"/>
      <c r="D17" s="14"/>
      <c r="E17" s="12">
        <v>-250</v>
      </c>
      <c r="F17" s="13"/>
      <c r="G17" s="14"/>
      <c r="H17" s="12"/>
      <c r="I17" s="1">
        <v>100</v>
      </c>
      <c r="K17" s="15" t="s">
        <v>16</v>
      </c>
      <c r="L17" s="15">
        <f>SUM(L7:L16)</f>
        <v>31500</v>
      </c>
      <c r="M17" s="16"/>
      <c r="N17" s="17"/>
      <c r="O17" s="15">
        <f>SUM(O7:O16)</f>
        <v>-43650</v>
      </c>
      <c r="P17" s="18"/>
      <c r="Q17" s="19"/>
      <c r="R17" s="15">
        <f>SUM(L17,O17,P17,Q17)</f>
        <v>-12150</v>
      </c>
    </row>
    <row r="18" spans="1:18" ht="17.25" customHeight="1" thickTop="1" x14ac:dyDescent="0.25">
      <c r="A18" s="15" t="s">
        <v>16</v>
      </c>
      <c r="B18" s="15">
        <f>SUM(B7:B17)</f>
        <v>31500</v>
      </c>
      <c r="C18" s="16"/>
      <c r="D18" s="17"/>
      <c r="E18" s="15">
        <f>SUM(E7:E17)</f>
        <v>-39150</v>
      </c>
      <c r="F18" s="18"/>
      <c r="G18" s="19"/>
      <c r="H18" s="15">
        <f>SUM(B18,E18,F18,G18)</f>
        <v>-7650</v>
      </c>
      <c r="I18" s="15"/>
      <c r="K18" s="20"/>
      <c r="L18" s="20"/>
      <c r="M18" s="21"/>
      <c r="N18" s="21"/>
      <c r="O18" s="20"/>
      <c r="P18" s="20"/>
      <c r="Q18" s="20"/>
      <c r="R18" s="20"/>
    </row>
    <row r="19" spans="1:18" ht="17.25" customHeight="1" x14ac:dyDescent="0.25">
      <c r="A19" s="20"/>
      <c r="B19" s="20"/>
      <c r="C19" s="21"/>
      <c r="D19" s="21"/>
      <c r="E19" s="20"/>
      <c r="F19" s="20"/>
      <c r="G19" s="20"/>
      <c r="H19" s="20"/>
      <c r="I19" s="1">
        <v>1800</v>
      </c>
      <c r="K19" s="20"/>
      <c r="L19" s="20"/>
      <c r="M19" s="21"/>
      <c r="N19" s="21"/>
      <c r="O19" s="20"/>
      <c r="P19" s="20"/>
      <c r="Q19" s="20"/>
      <c r="R19" s="20"/>
    </row>
    <row r="20" spans="1:18" ht="17.25" customHeight="1" x14ac:dyDescent="0.25">
      <c r="A20" s="20"/>
      <c r="B20" s="20"/>
      <c r="C20" s="21"/>
      <c r="D20" s="21"/>
      <c r="E20" s="20"/>
      <c r="F20" s="20"/>
      <c r="G20" s="20"/>
      <c r="H20" s="20"/>
      <c r="K20"/>
      <c r="L20"/>
      <c r="M20"/>
      <c r="N20"/>
      <c r="O20"/>
      <c r="P20"/>
      <c r="Q20"/>
      <c r="R20"/>
    </row>
    <row r="21" spans="1:18" ht="17.25" customHeight="1" x14ac:dyDescent="0.25">
      <c r="A21" s="20"/>
      <c r="B21" s="20"/>
      <c r="C21" s="21"/>
      <c r="D21" s="21"/>
      <c r="E21" s="20"/>
      <c r="F21" s="20"/>
      <c r="G21" s="20"/>
      <c r="H21" s="20"/>
      <c r="K21"/>
      <c r="L21"/>
      <c r="M21"/>
      <c r="N21"/>
      <c r="O21"/>
      <c r="P21"/>
      <c r="Q21"/>
      <c r="R21"/>
    </row>
    <row r="22" spans="1:18" ht="15.75" thickBot="1" x14ac:dyDescent="0.3">
      <c r="A22" s="21"/>
      <c r="B22" s="20"/>
      <c r="C22" s="21"/>
      <c r="D22" s="21"/>
      <c r="E22" s="20"/>
      <c r="F22" s="20"/>
      <c r="G22" s="20"/>
      <c r="H22" s="20"/>
      <c r="K22"/>
      <c r="L22"/>
      <c r="M22"/>
      <c r="N22"/>
      <c r="O22"/>
      <c r="P22"/>
      <c r="Q22"/>
      <c r="R22"/>
    </row>
    <row r="23" spans="1:18" ht="15" customHeight="1" thickBot="1" x14ac:dyDescent="0.3">
      <c r="A23" s="95" t="s">
        <v>17</v>
      </c>
      <c r="B23" s="95"/>
      <c r="C23" s="95"/>
      <c r="D23" s="95"/>
      <c r="E23" s="95"/>
      <c r="F23" s="95"/>
      <c r="G23" s="95"/>
      <c r="H23" s="95"/>
      <c r="K23"/>
      <c r="L23"/>
      <c r="M23"/>
      <c r="N23"/>
      <c r="O23"/>
      <c r="P23"/>
      <c r="Q23"/>
      <c r="R23"/>
    </row>
    <row r="24" spans="1:18" ht="15" customHeight="1" x14ac:dyDescent="0.25">
      <c r="A24" s="22" t="s">
        <v>18</v>
      </c>
      <c r="B24" s="23"/>
      <c r="C24" s="24"/>
      <c r="D24" s="25"/>
      <c r="E24" s="26"/>
      <c r="F24" s="24"/>
      <c r="G24" s="25"/>
      <c r="H24" s="27"/>
      <c r="I24" s="1" t="s">
        <v>88</v>
      </c>
      <c r="K24"/>
      <c r="L24"/>
      <c r="M24"/>
      <c r="N24"/>
      <c r="O24"/>
      <c r="P24"/>
      <c r="Q24"/>
      <c r="R24"/>
    </row>
    <row r="25" spans="1:18" ht="15" customHeight="1" x14ac:dyDescent="0.25">
      <c r="A25" s="11" t="s">
        <v>19</v>
      </c>
      <c r="B25" s="23"/>
      <c r="C25" s="28"/>
      <c r="D25" s="27"/>
      <c r="E25" s="12">
        <v>-800</v>
      </c>
      <c r="F25" s="28"/>
      <c r="G25" s="27"/>
      <c r="H25" s="27"/>
      <c r="I25" s="1" t="s">
        <v>79</v>
      </c>
      <c r="K25"/>
      <c r="L25"/>
      <c r="M25"/>
      <c r="N25"/>
      <c r="O25"/>
      <c r="P25"/>
      <c r="Q25"/>
      <c r="R25"/>
    </row>
    <row r="26" spans="1:18" ht="15" customHeight="1" x14ac:dyDescent="0.25">
      <c r="A26" s="11" t="s">
        <v>20</v>
      </c>
      <c r="B26" s="29"/>
      <c r="C26" s="30"/>
      <c r="D26" s="31"/>
      <c r="E26" s="12">
        <v>-800</v>
      </c>
      <c r="F26" s="30"/>
      <c r="G26" s="31"/>
      <c r="H26" s="31"/>
      <c r="I26" s="1" t="s">
        <v>79</v>
      </c>
      <c r="K26"/>
      <c r="L26"/>
      <c r="M26"/>
      <c r="N26"/>
      <c r="O26"/>
      <c r="P26"/>
      <c r="Q26"/>
      <c r="R26"/>
    </row>
    <row r="27" spans="1:18" ht="15" customHeight="1" x14ac:dyDescent="0.25">
      <c r="A27" s="11" t="s">
        <v>21</v>
      </c>
      <c r="B27" s="29"/>
      <c r="C27" s="30"/>
      <c r="D27" s="31"/>
      <c r="E27" s="12">
        <v>-800</v>
      </c>
      <c r="F27" s="30"/>
      <c r="G27" s="31"/>
      <c r="H27" s="31"/>
      <c r="I27" s="1" t="s">
        <v>79</v>
      </c>
      <c r="K27"/>
      <c r="L27"/>
      <c r="M27"/>
      <c r="N27"/>
      <c r="O27"/>
      <c r="P27"/>
      <c r="Q27"/>
      <c r="R27"/>
    </row>
    <row r="28" spans="1:18" ht="15" customHeight="1" x14ac:dyDescent="0.25">
      <c r="A28" s="11" t="s">
        <v>22</v>
      </c>
      <c r="B28" s="29"/>
      <c r="C28" s="30"/>
      <c r="D28" s="31"/>
      <c r="E28" s="12">
        <v>-800</v>
      </c>
      <c r="F28" s="30"/>
      <c r="G28" s="31"/>
      <c r="H28" s="31"/>
      <c r="I28" s="1" t="s">
        <v>79</v>
      </c>
      <c r="K28"/>
      <c r="L28"/>
      <c r="M28"/>
      <c r="N28"/>
      <c r="O28"/>
      <c r="P28"/>
      <c r="Q28"/>
      <c r="R28"/>
    </row>
    <row r="29" spans="1:18" ht="15" customHeight="1" x14ac:dyDescent="0.25">
      <c r="A29" s="11" t="s">
        <v>23</v>
      </c>
      <c r="B29" s="29"/>
      <c r="C29" s="30"/>
      <c r="D29" s="31"/>
      <c r="E29" s="12">
        <v>-800</v>
      </c>
      <c r="F29" s="30"/>
      <c r="G29" s="31"/>
      <c r="H29" s="31"/>
      <c r="I29" s="1" t="s">
        <v>79</v>
      </c>
      <c r="K29"/>
      <c r="L29"/>
      <c r="M29"/>
      <c r="N29"/>
      <c r="O29"/>
      <c r="P29"/>
      <c r="Q29"/>
      <c r="R29"/>
    </row>
    <row r="30" spans="1:18" ht="15" customHeight="1" x14ac:dyDescent="0.25">
      <c r="A30" s="11" t="s">
        <v>24</v>
      </c>
      <c r="B30" s="29"/>
      <c r="C30" s="30"/>
      <c r="D30" s="31"/>
      <c r="E30" s="12">
        <v>-1500</v>
      </c>
      <c r="F30" s="30"/>
      <c r="G30" s="31"/>
      <c r="H30" s="31"/>
      <c r="I30" s="1" t="s">
        <v>79</v>
      </c>
      <c r="K30"/>
      <c r="L30"/>
      <c r="M30"/>
      <c r="N30"/>
      <c r="O30"/>
      <c r="P30"/>
      <c r="Q30"/>
      <c r="R30"/>
    </row>
    <row r="31" spans="1:18" ht="15" customHeight="1" x14ac:dyDescent="0.25">
      <c r="A31" s="11" t="s">
        <v>25</v>
      </c>
      <c r="B31" s="29"/>
      <c r="C31" s="30"/>
      <c r="D31" s="31"/>
      <c r="E31" s="12">
        <v>-600</v>
      </c>
      <c r="F31" s="30"/>
      <c r="G31" s="31"/>
      <c r="H31" s="31"/>
      <c r="I31" s="1" t="s">
        <v>79</v>
      </c>
      <c r="K31"/>
      <c r="L31"/>
      <c r="M31"/>
      <c r="N31"/>
      <c r="O31"/>
      <c r="P31"/>
      <c r="Q31"/>
      <c r="R31"/>
    </row>
    <row r="32" spans="1:18" ht="15" customHeight="1" x14ac:dyDescent="0.25">
      <c r="A32" s="11" t="s">
        <v>26</v>
      </c>
      <c r="B32" s="29"/>
      <c r="C32" s="30"/>
      <c r="D32" s="31"/>
      <c r="E32" s="12">
        <v>-600</v>
      </c>
      <c r="F32" s="30"/>
      <c r="G32" s="31"/>
      <c r="H32" s="31"/>
      <c r="I32" s="1" t="s">
        <v>79</v>
      </c>
      <c r="K32"/>
      <c r="L32"/>
      <c r="M32"/>
      <c r="N32"/>
      <c r="O32"/>
      <c r="P32"/>
      <c r="Q32"/>
      <c r="R32"/>
    </row>
    <row r="33" spans="1:18" ht="15" customHeight="1" x14ac:dyDescent="0.25">
      <c r="A33" s="11" t="s">
        <v>27</v>
      </c>
      <c r="B33" s="29"/>
      <c r="C33" s="30"/>
      <c r="D33" s="31"/>
      <c r="E33" s="12">
        <v>-600</v>
      </c>
      <c r="F33" s="30"/>
      <c r="G33" s="31"/>
      <c r="H33" s="31"/>
      <c r="I33" s="1" t="s">
        <v>79</v>
      </c>
      <c r="K33"/>
      <c r="L33"/>
      <c r="M33"/>
      <c r="N33"/>
      <c r="O33"/>
      <c r="P33"/>
      <c r="Q33"/>
      <c r="R33"/>
    </row>
    <row r="34" spans="1:18" ht="15" customHeight="1" x14ac:dyDescent="0.25">
      <c r="A34" s="11" t="s">
        <v>28</v>
      </c>
      <c r="B34" s="29"/>
      <c r="C34" s="30"/>
      <c r="D34" s="31"/>
      <c r="E34" s="12">
        <v>-600</v>
      </c>
      <c r="F34" s="30"/>
      <c r="G34" s="31"/>
      <c r="H34" s="31"/>
      <c r="I34" s="1" t="s">
        <v>79</v>
      </c>
      <c r="K34"/>
      <c r="L34"/>
      <c r="M34"/>
      <c r="N34"/>
      <c r="O34"/>
      <c r="P34"/>
      <c r="Q34"/>
      <c r="R34"/>
    </row>
    <row r="35" spans="1:18" ht="15" customHeight="1" x14ac:dyDescent="0.25">
      <c r="A35" s="11" t="s">
        <v>29</v>
      </c>
      <c r="B35" s="29"/>
      <c r="C35" s="30"/>
      <c r="D35" s="31"/>
      <c r="E35" s="12">
        <v>-1000</v>
      </c>
      <c r="F35" s="30"/>
      <c r="G35" s="31"/>
      <c r="H35" s="31"/>
      <c r="I35" s="1" t="s">
        <v>79</v>
      </c>
      <c r="K35"/>
      <c r="L35"/>
      <c r="M35"/>
      <c r="N35"/>
      <c r="O35"/>
      <c r="P35"/>
      <c r="Q35"/>
      <c r="R35"/>
    </row>
    <row r="36" spans="1:18" ht="15" customHeight="1" x14ac:dyDescent="0.25">
      <c r="A36" s="11" t="s">
        <v>30</v>
      </c>
      <c r="B36" s="29"/>
      <c r="C36" s="30"/>
      <c r="D36" s="31"/>
      <c r="E36" s="12">
        <v>-1000</v>
      </c>
      <c r="F36" s="30"/>
      <c r="G36" s="31"/>
      <c r="H36" s="31"/>
      <c r="I36" s="1" t="s">
        <v>79</v>
      </c>
      <c r="K36"/>
      <c r="L36"/>
      <c r="M36"/>
      <c r="N36"/>
      <c r="O36"/>
      <c r="P36"/>
      <c r="Q36"/>
      <c r="R36"/>
    </row>
    <row r="37" spans="1:18" ht="15" customHeight="1" x14ac:dyDescent="0.25">
      <c r="A37" s="11" t="s">
        <v>31</v>
      </c>
      <c r="B37" s="29"/>
      <c r="C37" s="30"/>
      <c r="D37" s="31"/>
      <c r="E37" s="12">
        <v>-1000</v>
      </c>
      <c r="F37" s="30"/>
      <c r="G37" s="31"/>
      <c r="H37" s="31"/>
      <c r="I37" s="1" t="s">
        <v>79</v>
      </c>
      <c r="K37"/>
      <c r="L37"/>
      <c r="M37"/>
      <c r="N37"/>
      <c r="O37"/>
      <c r="P37"/>
      <c r="Q37"/>
      <c r="R37"/>
    </row>
    <row r="38" spans="1:18" ht="15" customHeight="1" x14ac:dyDescent="0.25">
      <c r="A38" s="11" t="s">
        <v>32</v>
      </c>
      <c r="B38" s="29"/>
      <c r="C38" s="30"/>
      <c r="D38" s="31"/>
      <c r="E38" s="12">
        <v>-2500</v>
      </c>
      <c r="F38" s="30"/>
      <c r="G38" s="31"/>
      <c r="H38" s="31"/>
      <c r="I38" s="1" t="s">
        <v>79</v>
      </c>
      <c r="K38"/>
      <c r="L38"/>
      <c r="M38"/>
      <c r="N38"/>
      <c r="O38"/>
      <c r="P38"/>
      <c r="Q38"/>
      <c r="R38"/>
    </row>
    <row r="39" spans="1:18" ht="15" customHeight="1" x14ac:dyDescent="0.25">
      <c r="A39" s="11" t="s">
        <v>33</v>
      </c>
      <c r="B39" s="29"/>
      <c r="C39" s="30"/>
      <c r="D39" s="31"/>
      <c r="E39" s="12">
        <v>-600</v>
      </c>
      <c r="F39" s="30"/>
      <c r="G39" s="31"/>
      <c r="H39" s="31"/>
      <c r="I39" s="1" t="s">
        <v>79</v>
      </c>
      <c r="K39"/>
      <c r="L39"/>
      <c r="M39"/>
      <c r="N39"/>
      <c r="O39"/>
      <c r="P39"/>
      <c r="Q39"/>
      <c r="R39"/>
    </row>
    <row r="40" spans="1:18" ht="15" customHeight="1" x14ac:dyDescent="0.25">
      <c r="A40" s="11" t="s">
        <v>34</v>
      </c>
      <c r="B40" s="29"/>
      <c r="C40" s="30"/>
      <c r="D40" s="31"/>
      <c r="E40" s="12">
        <v>-1800</v>
      </c>
      <c r="F40" s="30"/>
      <c r="G40" s="31"/>
      <c r="H40" s="31"/>
      <c r="I40" s="1" t="s">
        <v>79</v>
      </c>
      <c r="K40"/>
      <c r="L40"/>
      <c r="M40"/>
      <c r="N40"/>
      <c r="O40"/>
      <c r="P40"/>
      <c r="Q40"/>
      <c r="R40"/>
    </row>
    <row r="41" spans="1:18" ht="15" customHeight="1" x14ac:dyDescent="0.25">
      <c r="A41" s="11" t="s">
        <v>35</v>
      </c>
      <c r="B41" s="29"/>
      <c r="C41" s="30"/>
      <c r="D41" s="31"/>
      <c r="E41" s="12">
        <v>-600</v>
      </c>
      <c r="F41" s="30"/>
      <c r="G41" s="31"/>
      <c r="H41" s="31"/>
      <c r="I41" s="1" t="s">
        <v>79</v>
      </c>
      <c r="K41"/>
      <c r="L41"/>
      <c r="M41"/>
      <c r="N41"/>
      <c r="O41"/>
      <c r="P41"/>
      <c r="Q41"/>
      <c r="R41"/>
    </row>
    <row r="42" spans="1:18" ht="15" customHeight="1" x14ac:dyDescent="0.25">
      <c r="A42" s="11" t="s">
        <v>36</v>
      </c>
      <c r="B42" s="29"/>
      <c r="C42" s="30"/>
      <c r="D42" s="31"/>
      <c r="E42" s="12">
        <v>-600</v>
      </c>
      <c r="F42" s="30"/>
      <c r="G42" s="31"/>
      <c r="H42" s="31"/>
      <c r="I42" s="1" t="s">
        <v>79</v>
      </c>
      <c r="K42"/>
      <c r="L42"/>
      <c r="M42"/>
      <c r="N42"/>
      <c r="O42"/>
      <c r="P42"/>
      <c r="Q42"/>
      <c r="R42"/>
    </row>
    <row r="43" spans="1:18" x14ac:dyDescent="0.25">
      <c r="A43" s="11" t="s">
        <v>37</v>
      </c>
      <c r="B43" s="12"/>
      <c r="C43" s="13"/>
      <c r="D43" s="14"/>
      <c r="E43" s="12">
        <v>-600</v>
      </c>
      <c r="F43" s="13"/>
      <c r="G43" s="14"/>
      <c r="H43" s="14"/>
      <c r="I43" s="1" t="s">
        <v>79</v>
      </c>
      <c r="K43"/>
      <c r="L43"/>
      <c r="M43"/>
      <c r="N43"/>
      <c r="O43"/>
      <c r="P43"/>
      <c r="Q43"/>
      <c r="R43"/>
    </row>
    <row r="44" spans="1:18" x14ac:dyDescent="0.25">
      <c r="A44" s="11" t="s">
        <v>38</v>
      </c>
      <c r="B44" s="12"/>
      <c r="C44" s="13"/>
      <c r="D44" s="14"/>
      <c r="E44" s="12">
        <v>-1500</v>
      </c>
      <c r="F44" s="13"/>
      <c r="G44" s="14"/>
      <c r="H44" s="14"/>
      <c r="I44" s="1" t="s">
        <v>79</v>
      </c>
      <c r="K44"/>
      <c r="L44"/>
      <c r="M44"/>
      <c r="N44"/>
      <c r="O44"/>
      <c r="P44"/>
      <c r="Q44"/>
      <c r="R44"/>
    </row>
    <row r="45" spans="1:18" ht="15.75" x14ac:dyDescent="0.25">
      <c r="A45" s="11" t="s">
        <v>39</v>
      </c>
      <c r="B45" s="29"/>
      <c r="C45" s="30"/>
      <c r="D45" s="31"/>
      <c r="E45" s="12">
        <v>-6000</v>
      </c>
      <c r="F45" s="30"/>
      <c r="G45" s="31"/>
      <c r="H45" s="31"/>
      <c r="I45" s="1" t="s">
        <v>79</v>
      </c>
      <c r="K45"/>
      <c r="L45"/>
      <c r="M45"/>
      <c r="N45"/>
      <c r="O45"/>
      <c r="P45"/>
      <c r="Q45"/>
      <c r="R45"/>
    </row>
    <row r="46" spans="1:18" x14ac:dyDescent="0.25">
      <c r="A46" s="11" t="s">
        <v>40</v>
      </c>
      <c r="B46" s="12"/>
      <c r="C46" s="13"/>
      <c r="D46" s="14"/>
      <c r="E46" s="12">
        <v>-2900</v>
      </c>
      <c r="F46" s="13"/>
      <c r="G46" s="14"/>
      <c r="H46" s="14"/>
      <c r="I46" s="1" t="s">
        <v>79</v>
      </c>
      <c r="K46"/>
      <c r="L46"/>
      <c r="M46"/>
      <c r="N46"/>
      <c r="O46"/>
      <c r="P46"/>
      <c r="Q46"/>
      <c r="R46"/>
    </row>
    <row r="47" spans="1:18" x14ac:dyDescent="0.25">
      <c r="A47" s="11" t="s">
        <v>41</v>
      </c>
      <c r="B47" s="12"/>
      <c r="C47" s="13"/>
      <c r="D47" s="14"/>
      <c r="E47" s="12">
        <v>-3000</v>
      </c>
      <c r="F47" s="13"/>
      <c r="G47" s="14"/>
      <c r="H47" s="14"/>
      <c r="I47" s="1" t="s">
        <v>79</v>
      </c>
      <c r="K47"/>
      <c r="L47"/>
      <c r="M47"/>
      <c r="N47"/>
      <c r="O47"/>
      <c r="P47"/>
      <c r="Q47"/>
      <c r="R47"/>
    </row>
    <row r="48" spans="1:18" ht="15.75" x14ac:dyDescent="0.25">
      <c r="A48" s="32" t="s">
        <v>42</v>
      </c>
      <c r="B48" s="33"/>
      <c r="C48" s="34"/>
      <c r="D48" s="35"/>
      <c r="E48" s="36"/>
      <c r="F48" s="30"/>
      <c r="G48" s="31"/>
      <c r="H48" s="31"/>
      <c r="K48"/>
      <c r="L48"/>
      <c r="M48"/>
      <c r="N48"/>
      <c r="O48"/>
      <c r="P48"/>
      <c r="Q48"/>
      <c r="R48"/>
    </row>
    <row r="49" spans="1:18" x14ac:dyDescent="0.25">
      <c r="A49" s="32" t="s">
        <v>43</v>
      </c>
      <c r="B49" s="36"/>
      <c r="C49" s="37"/>
      <c r="D49" s="38"/>
      <c r="E49" s="36"/>
      <c r="F49" s="13"/>
      <c r="G49" s="14"/>
      <c r="H49" s="14"/>
      <c r="K49"/>
      <c r="L49"/>
      <c r="M49"/>
      <c r="N49"/>
      <c r="O49"/>
      <c r="P49"/>
      <c r="Q49"/>
      <c r="R49"/>
    </row>
    <row r="50" spans="1:18" x14ac:dyDescent="0.25">
      <c r="A50" s="39" t="s">
        <v>44</v>
      </c>
      <c r="B50" s="40"/>
      <c r="C50" s="41"/>
      <c r="D50" s="42"/>
      <c r="E50" s="40"/>
      <c r="F50" s="43"/>
      <c r="G50" s="44"/>
      <c r="H50" s="14"/>
      <c r="K50"/>
      <c r="L50"/>
      <c r="M50"/>
      <c r="N50"/>
      <c r="O50"/>
      <c r="P50"/>
      <c r="Q50"/>
      <c r="R50"/>
    </row>
    <row r="51" spans="1:18" ht="15.75" thickBot="1" x14ac:dyDescent="0.3">
      <c r="A51" s="45" t="s">
        <v>45</v>
      </c>
      <c r="B51" s="46">
        <f>SUM(B25:B50)</f>
        <v>0</v>
      </c>
      <c r="C51" s="47"/>
      <c r="D51" s="48"/>
      <c r="E51" s="46">
        <f>SUM(E25:E50)</f>
        <v>-31000</v>
      </c>
      <c r="F51" s="47"/>
      <c r="G51" s="48"/>
      <c r="H51" s="49">
        <f>SUM(B51,E51,G51)</f>
        <v>-31000</v>
      </c>
      <c r="I51" s="1">
        <v>10000</v>
      </c>
      <c r="K51"/>
      <c r="L51"/>
      <c r="M51"/>
      <c r="N51"/>
      <c r="O51"/>
      <c r="P51"/>
      <c r="Q51"/>
      <c r="R51"/>
    </row>
    <row r="52" spans="1:18" ht="15.75" thickTop="1" x14ac:dyDescent="0.25">
      <c r="A52" s="50" t="s">
        <v>46</v>
      </c>
      <c r="B52" s="51"/>
      <c r="C52" s="52"/>
      <c r="D52" s="53"/>
      <c r="E52" s="51"/>
      <c r="F52" s="52"/>
      <c r="G52" s="53"/>
      <c r="H52" s="20"/>
      <c r="K52"/>
      <c r="L52"/>
      <c r="M52"/>
      <c r="N52"/>
      <c r="O52"/>
      <c r="P52"/>
      <c r="Q52"/>
      <c r="R52"/>
    </row>
    <row r="53" spans="1:18" x14ac:dyDescent="0.25">
      <c r="A53" s="54" t="s">
        <v>47</v>
      </c>
      <c r="B53" s="12">
        <v>20000</v>
      </c>
      <c r="C53" s="13"/>
      <c r="D53" s="14"/>
      <c r="E53" s="12"/>
      <c r="F53" s="13"/>
      <c r="G53" s="14"/>
      <c r="H53" s="14"/>
      <c r="K53"/>
      <c r="L53"/>
      <c r="M53"/>
      <c r="N53"/>
      <c r="O53"/>
      <c r="P53"/>
      <c r="Q53"/>
      <c r="R53"/>
    </row>
    <row r="54" spans="1:18" x14ac:dyDescent="0.25">
      <c r="A54" s="54" t="s">
        <v>48</v>
      </c>
      <c r="B54" s="12">
        <v>55000</v>
      </c>
      <c r="C54" s="13"/>
      <c r="D54" s="14"/>
      <c r="E54" s="12"/>
      <c r="F54" s="13"/>
      <c r="G54" s="14"/>
      <c r="H54" s="14"/>
      <c r="K54"/>
      <c r="L54"/>
      <c r="M54"/>
      <c r="N54"/>
      <c r="O54"/>
      <c r="P54"/>
      <c r="Q54"/>
      <c r="R54"/>
    </row>
    <row r="55" spans="1:18" x14ac:dyDescent="0.25">
      <c r="A55" s="11" t="s">
        <v>49</v>
      </c>
      <c r="B55" s="12"/>
      <c r="C55" s="13"/>
      <c r="D55" s="14"/>
      <c r="E55" s="12">
        <v>-18500</v>
      </c>
      <c r="F55" s="13"/>
      <c r="G55" s="14"/>
      <c r="H55" s="14"/>
      <c r="J55" s="1">
        <v>3700</v>
      </c>
      <c r="K55"/>
      <c r="L55"/>
      <c r="M55"/>
      <c r="N55"/>
      <c r="O55"/>
      <c r="P55"/>
      <c r="Q55"/>
      <c r="R55"/>
    </row>
    <row r="56" spans="1:18" x14ac:dyDescent="0.25">
      <c r="A56" s="11" t="s">
        <v>89</v>
      </c>
      <c r="B56" s="12"/>
      <c r="C56" s="13"/>
      <c r="D56" s="14"/>
      <c r="E56" s="12">
        <v>-56500</v>
      </c>
      <c r="F56" s="13"/>
      <c r="G56" s="14"/>
      <c r="H56" s="14"/>
      <c r="J56" s="1">
        <v>17000</v>
      </c>
      <c r="K56"/>
      <c r="L56"/>
      <c r="M56"/>
      <c r="N56"/>
      <c r="O56"/>
      <c r="P56"/>
      <c r="Q56"/>
      <c r="R56"/>
    </row>
    <row r="57" spans="1:18" x14ac:dyDescent="0.25">
      <c r="A57" s="11" t="s">
        <v>50</v>
      </c>
      <c r="B57" s="12"/>
      <c r="C57" s="13"/>
      <c r="D57" s="14"/>
      <c r="E57" s="12">
        <v>-4500</v>
      </c>
      <c r="F57" s="13"/>
      <c r="G57" s="14"/>
      <c r="H57" s="14"/>
      <c r="J57" s="1">
        <v>1000</v>
      </c>
      <c r="K57"/>
      <c r="L57"/>
      <c r="M57"/>
      <c r="N57"/>
      <c r="O57"/>
      <c r="P57"/>
      <c r="Q57"/>
      <c r="R57"/>
    </row>
    <row r="58" spans="1:18" x14ac:dyDescent="0.25">
      <c r="A58" s="11" t="s">
        <v>51</v>
      </c>
      <c r="B58" s="12"/>
      <c r="C58" s="13"/>
      <c r="D58" s="14"/>
      <c r="E58" s="12">
        <v>-3000</v>
      </c>
      <c r="F58" s="13"/>
      <c r="G58" s="14"/>
      <c r="H58" s="14"/>
      <c r="J58" s="1">
        <v>4000</v>
      </c>
      <c r="K58"/>
      <c r="L58"/>
      <c r="M58"/>
      <c r="N58"/>
      <c r="O58"/>
      <c r="P58"/>
      <c r="Q58"/>
      <c r="R58"/>
    </row>
    <row r="59" spans="1:18" x14ac:dyDescent="0.25">
      <c r="A59" s="11" t="s">
        <v>52</v>
      </c>
      <c r="B59" s="12"/>
      <c r="C59" s="13"/>
      <c r="D59" s="14"/>
      <c r="E59" s="12">
        <v>-5000</v>
      </c>
      <c r="F59" s="13"/>
      <c r="G59" s="14"/>
      <c r="H59" s="14"/>
      <c r="K59"/>
      <c r="L59"/>
      <c r="M59"/>
      <c r="N59"/>
      <c r="O59"/>
      <c r="P59"/>
      <c r="Q59"/>
      <c r="R59"/>
    </row>
    <row r="60" spans="1:18" x14ac:dyDescent="0.25">
      <c r="A60" s="11" t="s">
        <v>53</v>
      </c>
      <c r="B60" s="12"/>
      <c r="C60" s="13"/>
      <c r="D60" s="14"/>
      <c r="E60" s="12">
        <v>-1000</v>
      </c>
      <c r="F60" s="13"/>
      <c r="G60" s="14"/>
      <c r="H60" s="14"/>
      <c r="K60"/>
      <c r="L60"/>
      <c r="M60"/>
      <c r="N60"/>
      <c r="O60"/>
      <c r="P60"/>
      <c r="Q60"/>
      <c r="R60"/>
    </row>
    <row r="61" spans="1:18" x14ac:dyDescent="0.25">
      <c r="A61" s="11" t="s">
        <v>54</v>
      </c>
      <c r="B61" s="12"/>
      <c r="C61" s="13"/>
      <c r="D61" s="14"/>
      <c r="E61" s="12">
        <v>-10000</v>
      </c>
      <c r="F61" s="13"/>
      <c r="G61" s="14"/>
      <c r="H61" s="14"/>
      <c r="K61"/>
      <c r="L61"/>
      <c r="M61"/>
      <c r="N61"/>
      <c r="O61"/>
      <c r="P61"/>
      <c r="Q61"/>
      <c r="R61"/>
    </row>
    <row r="62" spans="1:18" x14ac:dyDescent="0.25">
      <c r="A62" s="11" t="s">
        <v>55</v>
      </c>
      <c r="B62" s="12"/>
      <c r="C62" s="13"/>
      <c r="D62" s="14"/>
      <c r="E62" s="12">
        <v>-5500</v>
      </c>
      <c r="F62" s="13"/>
      <c r="G62" s="14"/>
      <c r="H62" s="14"/>
      <c r="K62"/>
      <c r="L62"/>
      <c r="M62"/>
      <c r="N62"/>
      <c r="O62"/>
      <c r="P62"/>
      <c r="Q62"/>
      <c r="R62"/>
    </row>
    <row r="63" spans="1:18" x14ac:dyDescent="0.25">
      <c r="A63" s="55" t="s">
        <v>56</v>
      </c>
      <c r="B63" s="12">
        <v>27000</v>
      </c>
      <c r="C63" s="13"/>
      <c r="D63" s="14"/>
      <c r="E63" s="12"/>
      <c r="F63" s="13"/>
      <c r="G63" s="14"/>
      <c r="H63" s="14"/>
      <c r="K63"/>
      <c r="L63"/>
      <c r="M63"/>
      <c r="N63"/>
      <c r="O63"/>
      <c r="P63"/>
      <c r="Q63"/>
      <c r="R63"/>
    </row>
    <row r="64" spans="1:18" ht="15.75" thickBot="1" x14ac:dyDescent="0.3">
      <c r="A64" s="56" t="s">
        <v>57</v>
      </c>
      <c r="B64" s="57">
        <f>SUM(B53:B63)</f>
        <v>102000</v>
      </c>
      <c r="C64" s="58"/>
      <c r="D64" s="59"/>
      <c r="E64" s="57">
        <f>SUM(E52:E63)</f>
        <v>-104000</v>
      </c>
      <c r="F64" s="58"/>
      <c r="G64" s="59"/>
      <c r="H64" s="59">
        <f>+B64+E64</f>
        <v>-2000</v>
      </c>
      <c r="I64" s="1" t="s">
        <v>80</v>
      </c>
      <c r="J64" s="1" t="s">
        <v>83</v>
      </c>
      <c r="K64"/>
      <c r="L64"/>
      <c r="M64"/>
      <c r="N64"/>
      <c r="O64"/>
      <c r="P64"/>
      <c r="Q64"/>
      <c r="R64"/>
    </row>
    <row r="65" spans="1:18" ht="15.75" thickTop="1" x14ac:dyDescent="0.25">
      <c r="A65" s="60" t="s">
        <v>58</v>
      </c>
      <c r="B65" s="15">
        <f>+B51+B64</f>
        <v>102000</v>
      </c>
      <c r="C65" s="16"/>
      <c r="D65" s="17"/>
      <c r="E65" s="15">
        <f>+E51+E64</f>
        <v>-135000</v>
      </c>
      <c r="F65" s="16"/>
      <c r="G65" s="61"/>
      <c r="H65" s="62">
        <f>SUM(B65,E65,G65)</f>
        <v>-33000</v>
      </c>
      <c r="I65" s="63"/>
      <c r="K65"/>
      <c r="L65"/>
      <c r="M65"/>
      <c r="N65"/>
      <c r="O65"/>
      <c r="P65"/>
      <c r="Q65"/>
      <c r="R65"/>
    </row>
    <row r="66" spans="1:18" x14ac:dyDescent="0.25">
      <c r="A66" s="64"/>
      <c r="B66" s="20"/>
      <c r="C66" s="21"/>
      <c r="D66" s="21"/>
      <c r="E66" s="20"/>
      <c r="F66" s="21"/>
      <c r="G66" s="65"/>
      <c r="H66" s="20"/>
      <c r="I66" s="63"/>
      <c r="K66"/>
      <c r="L66"/>
      <c r="M66"/>
      <c r="N66"/>
      <c r="O66"/>
      <c r="P66"/>
      <c r="Q66"/>
      <c r="R66"/>
    </row>
    <row r="67" spans="1:18" ht="15" customHeight="1" x14ac:dyDescent="0.25">
      <c r="A67" s="101" t="s">
        <v>59</v>
      </c>
      <c r="B67" s="101"/>
      <c r="C67" s="101"/>
      <c r="D67" s="101"/>
      <c r="E67" s="101"/>
      <c r="F67" s="101"/>
      <c r="G67" s="101"/>
      <c r="H67" s="101"/>
      <c r="I67" s="63"/>
      <c r="K67"/>
      <c r="L67"/>
      <c r="M67"/>
      <c r="N67"/>
      <c r="O67"/>
      <c r="P67"/>
      <c r="Q67"/>
      <c r="R67"/>
    </row>
    <row r="68" spans="1:18" ht="15" customHeight="1" x14ac:dyDescent="0.25">
      <c r="A68" s="101" t="s">
        <v>60</v>
      </c>
      <c r="B68" s="101"/>
      <c r="C68" s="101"/>
      <c r="D68" s="101"/>
      <c r="E68" s="101"/>
      <c r="F68" s="101"/>
      <c r="G68" s="101"/>
      <c r="H68" s="101"/>
      <c r="I68" s="63"/>
      <c r="K68"/>
      <c r="L68"/>
      <c r="M68"/>
      <c r="N68"/>
      <c r="O68"/>
      <c r="P68"/>
      <c r="Q68"/>
      <c r="R68"/>
    </row>
    <row r="69" spans="1:18" x14ac:dyDescent="0.25">
      <c r="A69" s="64"/>
      <c r="B69" s="20"/>
      <c r="C69" s="21"/>
      <c r="D69" s="21"/>
      <c r="E69" s="20"/>
      <c r="F69" s="21"/>
      <c r="G69" s="65"/>
      <c r="H69" s="20"/>
      <c r="I69" s="63"/>
      <c r="K69"/>
      <c r="L69"/>
      <c r="M69"/>
      <c r="N69"/>
      <c r="O69"/>
      <c r="P69"/>
      <c r="Q69"/>
      <c r="R69"/>
    </row>
    <row r="70" spans="1:18" x14ac:dyDescent="0.25">
      <c r="A70" s="64"/>
      <c r="B70" s="20"/>
      <c r="C70" s="21"/>
      <c r="D70" s="21"/>
      <c r="E70" s="20"/>
      <c r="F70" s="21"/>
      <c r="G70" s="102" t="s">
        <v>61</v>
      </c>
      <c r="H70" s="103"/>
      <c r="I70" s="63"/>
      <c r="K70"/>
      <c r="L70"/>
      <c r="M70"/>
      <c r="N70"/>
      <c r="O70"/>
      <c r="P70"/>
      <c r="Q70"/>
      <c r="R70"/>
    </row>
    <row r="71" spans="1:18" ht="15.75" customHeight="1" thickBot="1" x14ac:dyDescent="0.3">
      <c r="A71" s="64"/>
      <c r="B71" s="66" t="s">
        <v>2</v>
      </c>
      <c r="C71" s="67"/>
      <c r="D71" s="68"/>
      <c r="E71" s="7" t="s">
        <v>3</v>
      </c>
      <c r="F71" s="21"/>
      <c r="G71" s="104" t="s">
        <v>62</v>
      </c>
      <c r="H71" s="105"/>
      <c r="I71" s="63"/>
      <c r="K71"/>
      <c r="L71"/>
      <c r="M71"/>
      <c r="N71"/>
      <c r="O71"/>
      <c r="P71"/>
      <c r="Q71"/>
      <c r="R71"/>
    </row>
    <row r="72" spans="1:18" ht="15" customHeight="1" thickBot="1" x14ac:dyDescent="0.3">
      <c r="A72" s="95" t="s">
        <v>63</v>
      </c>
      <c r="B72" s="95"/>
      <c r="C72" s="95"/>
      <c r="D72" s="95"/>
      <c r="E72" s="95"/>
      <c r="F72" s="95"/>
      <c r="G72" s="95"/>
      <c r="H72" s="95"/>
      <c r="K72"/>
      <c r="L72"/>
      <c r="M72"/>
      <c r="N72"/>
      <c r="O72"/>
      <c r="P72"/>
      <c r="Q72"/>
      <c r="R72"/>
    </row>
    <row r="73" spans="1:18" x14ac:dyDescent="0.25">
      <c r="A73" s="69" t="s">
        <v>64</v>
      </c>
      <c r="B73" s="26"/>
      <c r="C73" s="70"/>
      <c r="D73" s="71"/>
      <c r="E73" s="26">
        <v>-5000</v>
      </c>
      <c r="F73" s="70"/>
      <c r="G73" s="71"/>
      <c r="H73" s="26"/>
      <c r="K73"/>
      <c r="L73"/>
      <c r="M73"/>
      <c r="N73"/>
      <c r="O73"/>
      <c r="P73"/>
      <c r="Q73"/>
      <c r="R73"/>
    </row>
    <row r="74" spans="1:18" x14ac:dyDescent="0.25">
      <c r="A74" s="11" t="s">
        <v>65</v>
      </c>
      <c r="B74" s="12"/>
      <c r="C74" s="13"/>
      <c r="D74" s="14"/>
      <c r="E74" s="12">
        <v>-2000</v>
      </c>
      <c r="F74" s="13"/>
      <c r="G74" s="14"/>
      <c r="H74" s="12"/>
      <c r="K74"/>
      <c r="L74"/>
      <c r="M74"/>
      <c r="N74"/>
      <c r="O74"/>
      <c r="P74"/>
      <c r="Q74"/>
      <c r="R74"/>
    </row>
    <row r="75" spans="1:18" x14ac:dyDescent="0.25">
      <c r="A75" s="11" t="s">
        <v>66</v>
      </c>
      <c r="B75" s="12"/>
      <c r="C75" s="13"/>
      <c r="D75" s="14"/>
      <c r="E75" s="12">
        <v>-4000</v>
      </c>
      <c r="F75" s="13"/>
      <c r="G75" s="14"/>
      <c r="H75" s="12"/>
      <c r="I75" s="1">
        <v>-5000</v>
      </c>
      <c r="K75"/>
      <c r="L75"/>
      <c r="M75"/>
      <c r="N75"/>
      <c r="O75"/>
      <c r="P75"/>
      <c r="Q75"/>
      <c r="R75"/>
    </row>
    <row r="76" spans="1:18" x14ac:dyDescent="0.25">
      <c r="A76" s="11" t="s">
        <v>84</v>
      </c>
      <c r="B76" s="12"/>
      <c r="C76" s="13"/>
      <c r="D76" s="14"/>
      <c r="E76" s="12">
        <v>-8000</v>
      </c>
      <c r="F76" s="13"/>
      <c r="G76" s="14"/>
      <c r="H76" s="12"/>
      <c r="I76" s="1">
        <v>-10000</v>
      </c>
      <c r="K76"/>
      <c r="L76"/>
      <c r="M76"/>
      <c r="N76"/>
      <c r="O76"/>
      <c r="P76"/>
      <c r="Q76"/>
      <c r="R76"/>
    </row>
    <row r="77" spans="1:18" x14ac:dyDescent="0.25">
      <c r="A77" s="11" t="s">
        <v>67</v>
      </c>
      <c r="B77" s="12"/>
      <c r="C77" s="13"/>
      <c r="D77" s="14"/>
      <c r="E77" s="12">
        <v>-2000</v>
      </c>
      <c r="F77" s="13"/>
      <c r="G77" s="14"/>
      <c r="H77" s="12"/>
      <c r="K77"/>
      <c r="L77"/>
      <c r="M77"/>
      <c r="N77"/>
      <c r="O77"/>
      <c r="P77"/>
      <c r="Q77"/>
      <c r="R77"/>
    </row>
    <row r="78" spans="1:18" x14ac:dyDescent="0.25">
      <c r="A78" s="11" t="s">
        <v>68</v>
      </c>
      <c r="B78" s="12"/>
      <c r="C78" s="13"/>
      <c r="D78" s="14"/>
      <c r="E78" s="12">
        <v>-2000</v>
      </c>
      <c r="F78" s="13"/>
      <c r="G78" s="14"/>
      <c r="H78" s="12"/>
      <c r="K78"/>
      <c r="L78"/>
      <c r="M78"/>
      <c r="N78"/>
      <c r="O78"/>
      <c r="P78"/>
      <c r="Q78"/>
      <c r="R78"/>
    </row>
    <row r="79" spans="1:18" x14ac:dyDescent="0.25">
      <c r="A79" s="11" t="s">
        <v>69</v>
      </c>
      <c r="B79" s="72"/>
      <c r="C79" s="73"/>
      <c r="D79" s="74"/>
      <c r="E79" s="72">
        <v>-4000</v>
      </c>
      <c r="F79" s="13"/>
      <c r="G79" s="14"/>
      <c r="H79" s="12"/>
      <c r="I79" s="1">
        <v>-5000</v>
      </c>
      <c r="K79"/>
      <c r="L79"/>
      <c r="M79"/>
      <c r="N79"/>
      <c r="O79"/>
      <c r="P79"/>
      <c r="Q79"/>
      <c r="R79"/>
    </row>
    <row r="80" spans="1:18" x14ac:dyDescent="0.25">
      <c r="A80" s="75" t="s">
        <v>70</v>
      </c>
      <c r="B80" s="72"/>
      <c r="C80" s="73"/>
      <c r="D80" s="74"/>
      <c r="E80" s="72">
        <v>-5100</v>
      </c>
      <c r="F80" s="13"/>
      <c r="G80" s="14"/>
      <c r="H80" s="12"/>
      <c r="K80"/>
      <c r="L80"/>
      <c r="M80"/>
      <c r="N80"/>
      <c r="O80"/>
      <c r="P80"/>
      <c r="Q80"/>
      <c r="R80"/>
    </row>
    <row r="81" spans="1:18" x14ac:dyDescent="0.25">
      <c r="A81" s="75" t="s">
        <v>71</v>
      </c>
      <c r="B81" s="72"/>
      <c r="C81" s="73"/>
      <c r="D81" s="74"/>
      <c r="E81" s="72">
        <v>-400</v>
      </c>
      <c r="F81" s="13"/>
      <c r="G81" s="14"/>
      <c r="H81" s="12"/>
      <c r="I81" s="1" t="s">
        <v>82</v>
      </c>
      <c r="K81"/>
      <c r="L81"/>
      <c r="M81"/>
      <c r="N81"/>
      <c r="O81"/>
      <c r="P81"/>
      <c r="Q81"/>
      <c r="R81"/>
    </row>
    <row r="82" spans="1:18" x14ac:dyDescent="0.25">
      <c r="A82" s="75" t="s">
        <v>72</v>
      </c>
      <c r="B82" s="72">
        <v>5500</v>
      </c>
      <c r="C82" s="76"/>
      <c r="D82" s="77"/>
      <c r="E82" s="78"/>
      <c r="F82" s="79"/>
      <c r="G82" s="80"/>
      <c r="H82" s="81"/>
      <c r="K82"/>
      <c r="L82"/>
      <c r="M82"/>
      <c r="N82"/>
      <c r="O82"/>
      <c r="P82"/>
      <c r="Q82"/>
      <c r="R82"/>
    </row>
    <row r="83" spans="1:18" ht="15.4" customHeight="1" x14ac:dyDescent="0.25">
      <c r="A83" s="11" t="s">
        <v>73</v>
      </c>
      <c r="B83" s="12">
        <v>500</v>
      </c>
      <c r="C83" s="79"/>
      <c r="D83" s="80"/>
      <c r="E83" s="81"/>
      <c r="F83" s="79"/>
      <c r="G83" s="80"/>
      <c r="H83" s="81"/>
      <c r="K83"/>
      <c r="L83"/>
      <c r="M83"/>
      <c r="N83"/>
      <c r="O83"/>
      <c r="P83"/>
      <c r="Q83"/>
      <c r="R83"/>
    </row>
    <row r="84" spans="1:18" x14ac:dyDescent="0.25">
      <c r="A84" s="82" t="s">
        <v>74</v>
      </c>
      <c r="B84" s="81">
        <v>48000</v>
      </c>
      <c r="C84" s="79"/>
      <c r="D84" s="80"/>
      <c r="E84" s="81"/>
      <c r="F84" s="79"/>
      <c r="G84" s="80"/>
      <c r="H84" s="81"/>
      <c r="J84" s="1">
        <v>63000</v>
      </c>
      <c r="K84"/>
      <c r="L84"/>
      <c r="M84"/>
      <c r="N84"/>
      <c r="O84"/>
      <c r="P84"/>
      <c r="Q84"/>
      <c r="R84"/>
    </row>
    <row r="85" spans="1:18" ht="17.25" customHeight="1" thickBot="1" x14ac:dyDescent="0.3">
      <c r="A85" s="82" t="s">
        <v>75</v>
      </c>
      <c r="B85" s="81">
        <v>52700</v>
      </c>
      <c r="C85" s="79"/>
      <c r="D85" s="80"/>
      <c r="E85" s="81">
        <v>-52700</v>
      </c>
      <c r="F85" s="83"/>
      <c r="G85" s="80"/>
      <c r="H85" s="81"/>
      <c r="I85" s="1" t="s">
        <v>81</v>
      </c>
      <c r="K85"/>
      <c r="L85"/>
      <c r="M85"/>
      <c r="N85"/>
      <c r="O85"/>
      <c r="P85"/>
      <c r="Q85"/>
      <c r="R85"/>
    </row>
    <row r="86" spans="1:18" ht="17.25" customHeight="1" thickTop="1" x14ac:dyDescent="0.25">
      <c r="A86" s="15" t="s">
        <v>76</v>
      </c>
      <c r="B86" s="15">
        <f>SUM(B73:B85)</f>
        <v>106700</v>
      </c>
      <c r="C86" s="16"/>
      <c r="D86" s="17"/>
      <c r="E86" s="15">
        <f>SUM(E73:E85)</f>
        <v>-85200</v>
      </c>
      <c r="F86" s="18"/>
      <c r="G86" s="19"/>
      <c r="H86" s="15">
        <f>SUM(B86,E86,G86)</f>
        <v>21500</v>
      </c>
      <c r="K86"/>
      <c r="L86"/>
      <c r="M86"/>
      <c r="N86"/>
      <c r="O86"/>
      <c r="P86"/>
      <c r="Q86"/>
      <c r="R86"/>
    </row>
    <row r="87" spans="1:18" ht="17.25" customHeight="1" x14ac:dyDescent="0.25">
      <c r="A87" s="20"/>
      <c r="B87" s="20"/>
      <c r="C87" s="21"/>
      <c r="D87" s="21"/>
      <c r="E87" s="20"/>
      <c r="F87" s="20"/>
      <c r="G87" s="20"/>
      <c r="H87" s="20"/>
      <c r="K87"/>
      <c r="L87"/>
      <c r="M87"/>
      <c r="N87"/>
      <c r="O87"/>
      <c r="P87"/>
      <c r="Q87"/>
      <c r="R87"/>
    </row>
    <row r="88" spans="1:18" ht="30" customHeight="1" x14ac:dyDescent="0.25">
      <c r="A88" s="84" t="s">
        <v>77</v>
      </c>
      <c r="B88" s="85">
        <f>SUM(B18,B65,B86)</f>
        <v>240200</v>
      </c>
      <c r="C88" s="86"/>
      <c r="D88" s="87"/>
      <c r="E88" s="85">
        <f>SUM(E18,G18,E65,E86,F18)</f>
        <v>-259350</v>
      </c>
      <c r="F88" s="86"/>
      <c r="G88" s="88"/>
      <c r="H88" s="89">
        <f>B88+E88</f>
        <v>-19150</v>
      </c>
      <c r="I88">
        <v>15750</v>
      </c>
      <c r="K88"/>
      <c r="L88"/>
      <c r="M88"/>
      <c r="N88"/>
      <c r="O88"/>
      <c r="P88"/>
      <c r="Q88"/>
      <c r="R88"/>
    </row>
    <row r="89" spans="1:18" x14ac:dyDescent="0.25">
      <c r="B89" s="91"/>
      <c r="K89"/>
      <c r="L89"/>
      <c r="M89"/>
      <c r="N89"/>
      <c r="O89"/>
      <c r="P89"/>
      <c r="Q89"/>
      <c r="R89"/>
    </row>
    <row r="90" spans="1:18" ht="30" customHeight="1" x14ac:dyDescent="0.25">
      <c r="A90" s="101" t="s">
        <v>78</v>
      </c>
      <c r="B90" s="101"/>
      <c r="C90" s="101"/>
      <c r="D90" s="101"/>
      <c r="E90" s="101"/>
      <c r="F90" s="101"/>
      <c r="G90" s="101"/>
      <c r="H90" s="101"/>
      <c r="K90"/>
      <c r="L90"/>
      <c r="M90"/>
      <c r="N90"/>
      <c r="O90"/>
      <c r="P90"/>
      <c r="Q90"/>
      <c r="R90"/>
    </row>
    <row r="91" spans="1:18" x14ac:dyDescent="0.25">
      <c r="K91"/>
      <c r="L91"/>
      <c r="M91"/>
      <c r="N91"/>
      <c r="O91"/>
      <c r="P91"/>
      <c r="Q91"/>
      <c r="R91"/>
    </row>
  </sheetData>
  <mergeCells count="25">
    <mergeCell ref="A90:H90"/>
    <mergeCell ref="A23:H23"/>
    <mergeCell ref="A67:H67"/>
    <mergeCell ref="A68:H68"/>
    <mergeCell ref="G70:H70"/>
    <mergeCell ref="G71:H71"/>
    <mergeCell ref="A72:H72"/>
    <mergeCell ref="A1:H1"/>
    <mergeCell ref="A3:H3"/>
    <mergeCell ref="H4:H6"/>
    <mergeCell ref="A5:A6"/>
    <mergeCell ref="B5:B6"/>
    <mergeCell ref="C5:D5"/>
    <mergeCell ref="E5:E6"/>
    <mergeCell ref="F5:F6"/>
    <mergeCell ref="G5:G6"/>
    <mergeCell ref="K1:R1"/>
    <mergeCell ref="K3:R3"/>
    <mergeCell ref="R4:R6"/>
    <mergeCell ref="K5:K6"/>
    <mergeCell ref="L5:L6"/>
    <mergeCell ref="M5:N5"/>
    <mergeCell ref="O5:O6"/>
    <mergeCell ref="P5:P6"/>
    <mergeCell ref="Q5:Q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User</cp:lastModifiedBy>
  <dcterms:created xsi:type="dcterms:W3CDTF">2022-12-29T21:52:06Z</dcterms:created>
  <dcterms:modified xsi:type="dcterms:W3CDTF">2023-01-08T08:21:47Z</dcterms:modified>
</cp:coreProperties>
</file>