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i\Desktop\Mako\Šachy\ŠSPK KM\2022\KTCM\"/>
    </mc:Choice>
  </mc:AlternateContent>
  <bookViews>
    <workbookView xWindow="0" yWindow="0" windowWidth="7476" windowHeight="2808" tabRatio="683" activeTab="3"/>
  </bookViews>
  <sheets>
    <sheet name="Návrh" sheetId="1" r:id="rId1"/>
    <sheet name="Seznam dětí" sheetId="2" r:id="rId2"/>
    <sheet name="Po oddílech" sheetId="3" r:id="rId3"/>
    <sheet name="Finance KTCM" sheetId="8" r:id="rId4"/>
    <sheet name="Účast – KTCM ABC" sheetId="4" r:id="rId5"/>
    <sheet name="Účast – junioři + A" sheetId="6" r:id="rId6"/>
    <sheet name="Účast – přípravka" sheetId="7" r:id="rId7"/>
  </sheets>
  <definedNames>
    <definedName name="_xlnm._FilterDatabase" localSheetId="0" hidden="1">Návrh!$C$2:$C$15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4" l="1"/>
  <c r="K18" i="6"/>
  <c r="L18" i="6"/>
  <c r="O33" i="4"/>
  <c r="D19" i="8" l="1"/>
  <c r="P33" i="4" l="1"/>
  <c r="M13" i="7"/>
  <c r="M18" i="6"/>
  <c r="D30" i="8" l="1"/>
  <c r="D32" i="8" s="1"/>
  <c r="F28" i="8"/>
  <c r="G28" i="8" s="1"/>
  <c r="G27" i="8"/>
  <c r="G26" i="8"/>
  <c r="G25" i="8"/>
  <c r="G24" i="8"/>
  <c r="G23" i="8"/>
  <c r="G22" i="8"/>
  <c r="G21" i="8"/>
  <c r="F20" i="8"/>
  <c r="F19" i="8"/>
  <c r="G19" i="8" s="1"/>
  <c r="F18" i="8"/>
  <c r="G18" i="8" s="1"/>
  <c r="D18" i="8"/>
  <c r="D29" i="8" s="1"/>
  <c r="F29" i="8" l="1"/>
  <c r="G17" i="8" s="1"/>
  <c r="D33" i="8"/>
  <c r="G33" i="8" s="1"/>
  <c r="G20" i="8"/>
  <c r="G29" i="8" s="1"/>
  <c r="G5" i="3" l="1"/>
  <c r="G14" i="3" s="1"/>
  <c r="G6" i="3"/>
  <c r="G7" i="3"/>
  <c r="G8" i="3"/>
  <c r="G9" i="3"/>
  <c r="G10" i="3"/>
  <c r="G11" i="3"/>
  <c r="G12" i="3"/>
  <c r="G13" i="3"/>
  <c r="G4" i="3"/>
  <c r="H14" i="3"/>
  <c r="F14" i="3"/>
  <c r="E14" i="3"/>
  <c r="D14" i="3"/>
  <c r="C14" i="3"/>
</calcChain>
</file>

<file path=xl/sharedStrings.xml><?xml version="1.0" encoding="utf-8"?>
<sst xmlns="http://schemas.openxmlformats.org/spreadsheetml/2006/main" count="399" uniqueCount="205">
  <si>
    <t>Přípravka</t>
  </si>
  <si>
    <t>KTCM A</t>
  </si>
  <si>
    <t>KTCM B</t>
  </si>
  <si>
    <t>KTCM C</t>
  </si>
  <si>
    <t>Dorost</t>
  </si>
  <si>
    <t>č.</t>
  </si>
  <si>
    <t>2002 – 2006</t>
  </si>
  <si>
    <t>2007 – 2012</t>
  </si>
  <si>
    <t>Křivka Lukáš (2014, Letná)</t>
  </si>
  <si>
    <t>Plic Richard (2013, Košutka)</t>
  </si>
  <si>
    <t>2013 – 2015</t>
  </si>
  <si>
    <t>Vostracký Martin (2014, Klatovy)</t>
  </si>
  <si>
    <t>Tykalová Barbora (2015, Klatovy)</t>
  </si>
  <si>
    <t>Tomeš Jan (2014, Klatovy)</t>
  </si>
  <si>
    <t>Zelenka Tomáš (2014, Košutka)</t>
  </si>
  <si>
    <t>Flajšman Pavel (2002, Dvorec)</t>
  </si>
  <si>
    <t>Langmajer Jan (2005, 64 Plzeň)</t>
  </si>
  <si>
    <t>Polák Michal (2002, Petřín)</t>
  </si>
  <si>
    <t>Šeterle Matěj (2003, 64 Plzeň)</t>
  </si>
  <si>
    <t>Handlovský Jáchym (2006, Domažlice)</t>
  </si>
  <si>
    <t>Valdman Jakub (2006, Líně)</t>
  </si>
  <si>
    <t>podmínky:</t>
  </si>
  <si>
    <t>r. nar.:</t>
  </si>
  <si>
    <t>ELO aspoň 1750 nebo účast na národních soutěžích z posledních 2 let a do omezení kapacity</t>
  </si>
  <si>
    <t>Janouš Marek (2007, 64 Plzeň)</t>
  </si>
  <si>
    <t>Roubal Matyáš (2010, Klatovy)</t>
  </si>
  <si>
    <t>Mametev Artem (2007, 64 Plzeň)</t>
  </si>
  <si>
    <t>Vilímek Vít (2007, Líně)</t>
  </si>
  <si>
    <t>Váňa Jan (2010, Tachov)</t>
  </si>
  <si>
    <t>Janoušková Adéla (2008, Líně)</t>
  </si>
  <si>
    <t>Bukvaj Martin (2009, Klatovy)</t>
  </si>
  <si>
    <t>Škutil František Eliáš (2008, Líně)</t>
  </si>
  <si>
    <t>Velkoborský Tadeáš (2008, Klatovy)</t>
  </si>
  <si>
    <t>Bukvaj Jan (2009, Klatovy)</t>
  </si>
  <si>
    <t>Řezníčková Sibyla (2008, Tachov)</t>
  </si>
  <si>
    <t>poznámka:</t>
  </si>
  <si>
    <t>skupina by rovněž měla být co nejvíce vyrovnaná</t>
  </si>
  <si>
    <t>ti nejlepší v kraji bez ohledu na věk</t>
  </si>
  <si>
    <t>mezi 6. a 7. nejlepším (Janoušková A., Bukvaj M.) je v ELU již více než 100 bodů rozdíl</t>
  </si>
  <si>
    <t>Dominiková Denisa (2008, Domažlice)</t>
  </si>
  <si>
    <t>–</t>
  </si>
  <si>
    <t>2008 – 2010</t>
  </si>
  <si>
    <t>2010 – 2012</t>
  </si>
  <si>
    <t>Janoušková Eliška (2012, Líně)</t>
  </si>
  <si>
    <t>Ježek Jakub (2010, Letná)</t>
  </si>
  <si>
    <t>Jančík Vojtěch (2011, 64 Plzeň)</t>
  </si>
  <si>
    <t>Rudlof Adam (2011, Domažlice)</t>
  </si>
  <si>
    <t>Kreuzman Daniel (2012, Klatovy)</t>
  </si>
  <si>
    <t>Zahálka David (2011, Klatovy)</t>
  </si>
  <si>
    <t>Křivka Matěj (2011, Letná)</t>
  </si>
  <si>
    <t>Marešová Denisa (2011, 64 Plzeň)</t>
  </si>
  <si>
    <t>Macho Michal (2010, Letná)</t>
  </si>
  <si>
    <t>Nová Anežka (2011, Klatovy)</t>
  </si>
  <si>
    <t>Ježek Jiří (2012, Letná)</t>
  </si>
  <si>
    <t>Honcharov Makar (2012, 64 Plzeň)</t>
  </si>
  <si>
    <t>Hrdina Jan (2008, Kaznějov)</t>
  </si>
  <si>
    <t>Kindelmannová Svatava (2014, Klatovy)</t>
  </si>
  <si>
    <t>Černá Miriam (2009, Petřín)</t>
  </si>
  <si>
    <t>Letná</t>
  </si>
  <si>
    <t>Košutka</t>
  </si>
  <si>
    <t>Klatovy</t>
  </si>
  <si>
    <t>Křivka Lukáš</t>
  </si>
  <si>
    <t>Plic Richard</t>
  </si>
  <si>
    <t>Tomeš Jan</t>
  </si>
  <si>
    <t>Tykalová Barbora</t>
  </si>
  <si>
    <t>Vostracký Martin</t>
  </si>
  <si>
    <t>Zelenka Tomáš</t>
  </si>
  <si>
    <t>Kindelmannová Svatava</t>
  </si>
  <si>
    <t>64 Plzeň</t>
  </si>
  <si>
    <t>Líně</t>
  </si>
  <si>
    <t>Tachov</t>
  </si>
  <si>
    <t>Janouš Marek</t>
  </si>
  <si>
    <t>Janoušková Adéla</t>
  </si>
  <si>
    <t>Mametev Artem</t>
  </si>
  <si>
    <t>Roubal Matyáš</t>
  </si>
  <si>
    <t>Váňa Jan</t>
  </si>
  <si>
    <t>Vilímek Vít</t>
  </si>
  <si>
    <t>Bukvaj Martin</t>
  </si>
  <si>
    <t>Bukvaj Jan</t>
  </si>
  <si>
    <t>Černá Miriam</t>
  </si>
  <si>
    <t>Petřín</t>
  </si>
  <si>
    <t>Dominiková Denisa</t>
  </si>
  <si>
    <t>Domažlice</t>
  </si>
  <si>
    <t>Hrdina Jan</t>
  </si>
  <si>
    <t>Kaznějov</t>
  </si>
  <si>
    <t>Ježek Jakub</t>
  </si>
  <si>
    <t>Řezníčková Sibyla</t>
  </si>
  <si>
    <t>Škutil František Eliáš</t>
  </si>
  <si>
    <t>Velkoborský Tadeáš</t>
  </si>
  <si>
    <t>Jančík Vojtěch</t>
  </si>
  <si>
    <t>Janoušková Eliška</t>
  </si>
  <si>
    <t>Ježek Jiří</t>
  </si>
  <si>
    <t>Kreuzman Daniel</t>
  </si>
  <si>
    <t>Křivka Matěj</t>
  </si>
  <si>
    <t>Macho Michal</t>
  </si>
  <si>
    <t>Marešová Denisa</t>
  </si>
  <si>
    <t>Nová Anežka</t>
  </si>
  <si>
    <t>Honcharov Makar</t>
  </si>
  <si>
    <t>Rudlof Adam</t>
  </si>
  <si>
    <t>Zahálka David</t>
  </si>
  <si>
    <t>Flajšman Pavel</t>
  </si>
  <si>
    <t>Dvorec</t>
  </si>
  <si>
    <t>Langmajer Jan</t>
  </si>
  <si>
    <t>Polák Michal</t>
  </si>
  <si>
    <t>Šeterle Matěj</t>
  </si>
  <si>
    <t>Handlovský Jáchym</t>
  </si>
  <si>
    <t>Valdman Jakub</t>
  </si>
  <si>
    <t>A</t>
  </si>
  <si>
    <t>B</t>
  </si>
  <si>
    <t>C</t>
  </si>
  <si>
    <t>celkem</t>
  </si>
  <si>
    <t>ŠK 64 Plzeň</t>
  </si>
  <si>
    <t>ŠK Sokol Klatovy</t>
  </si>
  <si>
    <t>ŠK Líně</t>
  </si>
  <si>
    <t>TJ Sokol Plzeň-Letná</t>
  </si>
  <si>
    <t>Sokol Domažlice</t>
  </si>
  <si>
    <t>SK Petřín Plzeň</t>
  </si>
  <si>
    <t>ŠK Tachov</t>
  </si>
  <si>
    <t>ŠK Garde Kaznějov</t>
  </si>
  <si>
    <t>TJ Plzeň Košutka z.s.</t>
  </si>
  <si>
    <t>po oddílech</t>
  </si>
  <si>
    <t>přípravka</t>
  </si>
  <si>
    <t>junioři</t>
  </si>
  <si>
    <t>Šk Dvorec</t>
  </si>
  <si>
    <t>celkem A+B+C</t>
  </si>
  <si>
    <t>Počty dětí ve skupinách</t>
  </si>
  <si>
    <t>1a</t>
  </si>
  <si>
    <t>1b</t>
  </si>
  <si>
    <t>Juřek</t>
  </si>
  <si>
    <t>Kopřiva</t>
  </si>
  <si>
    <t>1N</t>
  </si>
  <si>
    <t>Hájek</t>
  </si>
  <si>
    <t>Herejk</t>
  </si>
  <si>
    <t>poukaz Plzeň</t>
  </si>
  <si>
    <t>poukaz Klatovy</t>
  </si>
  <si>
    <t>Střihavka Petr</t>
  </si>
  <si>
    <t>xxx</t>
  </si>
  <si>
    <t>Hausner</t>
  </si>
  <si>
    <t>Hrdlica</t>
  </si>
  <si>
    <t>jméno</t>
  </si>
  <si>
    <t>r. n.</t>
  </si>
  <si>
    <t>oddíl</t>
  </si>
  <si>
    <t>Účast (junioři + KTCM A)</t>
  </si>
  <si>
    <t>Účast KTCM ABC</t>
  </si>
  <si>
    <t>Hagarová</t>
  </si>
  <si>
    <t>Účast KTCM přípravka</t>
  </si>
  <si>
    <t>König</t>
  </si>
  <si>
    <t>Nováček</t>
  </si>
  <si>
    <t>Truksa</t>
  </si>
  <si>
    <t>Flajšman</t>
  </si>
  <si>
    <t>Hurdzan</t>
  </si>
  <si>
    <t>Petr Střihavka (2015, Letná)</t>
  </si>
  <si>
    <t>trenéři</t>
  </si>
  <si>
    <t>cena</t>
  </si>
  <si>
    <t>Kopřiva/Hájek</t>
  </si>
  <si>
    <t>Hájek/Kopřiva</t>
  </si>
  <si>
    <t>Neuman</t>
  </si>
  <si>
    <t>Hagarová/Juřek</t>
  </si>
  <si>
    <t>"realita"</t>
  </si>
  <si>
    <t>plán</t>
  </si>
  <si>
    <t>5a</t>
  </si>
  <si>
    <t>5b</t>
  </si>
  <si>
    <t>Petr</t>
  </si>
  <si>
    <t>Nováček/Hurdzan</t>
  </si>
  <si>
    <t>Petr/Kopřiva</t>
  </si>
  <si>
    <t>Skupina A</t>
  </si>
  <si>
    <t>Skupina B</t>
  </si>
  <si>
    <t>Skupina C</t>
  </si>
  <si>
    <t>Skupina přípravka</t>
  </si>
  <si>
    <t>Skupina junioři</t>
  </si>
  <si>
    <t>Seznam dětí zařazených do skupin junioři, přípravka a skupin A, B, C</t>
  </si>
  <si>
    <t>Hrdlička</t>
  </si>
  <si>
    <t>Hurdzan/Nováček</t>
  </si>
  <si>
    <t>Plán bez juniorů (tj. že budou financovány z vlastních zdrojů), lze je dozařadit do KTCM</t>
  </si>
  <si>
    <t>k dispozici:</t>
  </si>
  <si>
    <t>1denní soustředění</t>
  </si>
  <si>
    <t>ABC, přípravka</t>
  </si>
  <si>
    <t>tréninky</t>
  </si>
  <si>
    <t>další poplatky</t>
  </si>
  <si>
    <t>cestovné</t>
  </si>
  <si>
    <t>nájemné</t>
  </si>
  <si>
    <t>2denní soustředění</t>
  </si>
  <si>
    <t>cestové</t>
  </si>
  <si>
    <t>pobyt</t>
  </si>
  <si>
    <t>tábory</t>
  </si>
  <si>
    <t>celkem 2x3000Kč</t>
  </si>
  <si>
    <t>příspěvek</t>
  </si>
  <si>
    <t>příměstské tábory</t>
  </si>
  <si>
    <t>3x1000</t>
  </si>
  <si>
    <t>koordinátor KTCM</t>
  </si>
  <si>
    <t>poplatky KTCM</t>
  </si>
  <si>
    <t>ABC, přípravka, junioři</t>
  </si>
  <si>
    <t>celkem bez juniorů</t>
  </si>
  <si>
    <t>poplatky</t>
  </si>
  <si>
    <t>celkem junioři</t>
  </si>
  <si>
    <t>celkem projekt</t>
  </si>
  <si>
    <t>Hausner (cest.: 450 Kč)</t>
  </si>
  <si>
    <t>Hausner (cest.: 549 Kč)</t>
  </si>
  <si>
    <t>König (cest.: 405 Kč)</t>
  </si>
  <si>
    <t>König (cest.: 675 Kč)</t>
  </si>
  <si>
    <t>Truksa (cest.: 837 Kč)</t>
  </si>
  <si>
    <t>Nováček (cest.: 270 Kč)</t>
  </si>
  <si>
    <t>König (cest.: 135 Kč)</t>
  </si>
  <si>
    <t>poplatky (započtny v buňce D28)</t>
  </si>
  <si>
    <t>Projekt pracoval s částkou 61 500 Kč s tím, že jsme kalkulovali s dotací KTCM ve výši 55 000 Kč. Rozdíl 5 500 (na trénink skupiny juniorů) jsme plánovali zaplatit z vlastních zdrojů. Z KTCM jsme nakonec získali 62 308 Kč, celková výše projektu byla 69 586 Kč, na poplatcích jsme vybrali 6 950 Kč. Projekt nás tedy vyšel na 62 636 Kč. Rozdíl 328 Kč doplatíme z vlastních zdrojů.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</si>
</sst>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52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/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0" fontId="3" fillId="0" borderId="0" xfId="0" applyFont="1" applyAlignment="1">
      <alignment horizontal="left" indent="1"/>
    </xf>
    <xf numFmtId="0" fontId="4" fillId="3" borderId="2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4" fillId="0" borderId="0" xfId="0" applyFont="1" applyFill="1"/>
    <xf numFmtId="0" fontId="0" fillId="0" borderId="1" xfId="0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24" xfId="0" applyFont="1" applyFill="1" applyBorder="1" applyAlignment="1">
      <alignment horizontal="left" indent="1"/>
    </xf>
    <xf numFmtId="0" fontId="2" fillId="0" borderId="24" xfId="0" applyFont="1" applyFill="1" applyBorder="1" applyAlignment="1">
      <alignment horizontal="left" indent="1"/>
    </xf>
    <xf numFmtId="0" fontId="2" fillId="0" borderId="16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1"/>
    </xf>
    <xf numFmtId="0" fontId="1" fillId="0" borderId="25" xfId="0" applyFont="1" applyFill="1" applyBorder="1" applyAlignment="1">
      <alignment horizontal="left" indent="1"/>
    </xf>
    <xf numFmtId="0" fontId="1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1" fillId="0" borderId="25" xfId="0" applyFont="1" applyBorder="1" applyAlignment="1">
      <alignment horizontal="left" indent="1"/>
    </xf>
    <xf numFmtId="0" fontId="6" fillId="0" borderId="22" xfId="0" applyFont="1" applyFill="1" applyBorder="1" applyAlignment="1">
      <alignment horizontal="left" indent="1"/>
    </xf>
    <xf numFmtId="0" fontId="6" fillId="0" borderId="5" xfId="0" applyFont="1" applyFill="1" applyBorder="1" applyAlignment="1">
      <alignment horizontal="left" indent="1"/>
    </xf>
    <xf numFmtId="0" fontId="0" fillId="0" borderId="4" xfId="0" applyFill="1" applyBorder="1" applyAlignment="1">
      <alignment horizontal="left" indent="1"/>
    </xf>
    <xf numFmtId="0" fontId="0" fillId="0" borderId="5" xfId="0" applyFill="1" applyBorder="1" applyAlignment="1">
      <alignment horizontal="left" indent="1"/>
    </xf>
    <xf numFmtId="0" fontId="0" fillId="0" borderId="7" xfId="0" applyFill="1" applyBorder="1"/>
    <xf numFmtId="0" fontId="1" fillId="0" borderId="8" xfId="0" applyFont="1" applyFill="1" applyBorder="1" applyAlignment="1">
      <alignment horizontal="left" indent="1"/>
    </xf>
    <xf numFmtId="0" fontId="0" fillId="7" borderId="2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6" fillId="9" borderId="2" xfId="0" applyFont="1" applyFill="1" applyBorder="1" applyAlignment="1">
      <alignment horizontal="left" indent="1"/>
    </xf>
    <xf numFmtId="0" fontId="6" fillId="9" borderId="5" xfId="0" applyFont="1" applyFill="1" applyBorder="1" applyAlignment="1">
      <alignment horizontal="left" indent="1"/>
    </xf>
    <xf numFmtId="0" fontId="0" fillId="6" borderId="2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6" fillId="7" borderId="2" xfId="0" applyFont="1" applyFill="1" applyBorder="1" applyAlignment="1">
      <alignment horizontal="left" vertical="center" indent="1"/>
    </xf>
    <xf numFmtId="0" fontId="6" fillId="7" borderId="5" xfId="0" applyFont="1" applyFill="1" applyBorder="1" applyAlignment="1">
      <alignment horizontal="left" vertical="center" indent="1"/>
    </xf>
    <xf numFmtId="0" fontId="6" fillId="7" borderId="8" xfId="0" applyFont="1" applyFill="1" applyBorder="1" applyAlignment="1">
      <alignment horizontal="left" vertical="center" indent="1"/>
    </xf>
    <xf numFmtId="0" fontId="6" fillId="6" borderId="2" xfId="0" applyFont="1" applyFill="1" applyBorder="1" applyAlignment="1">
      <alignment horizontal="left" vertical="center" indent="1"/>
    </xf>
    <xf numFmtId="0" fontId="6" fillId="6" borderId="5" xfId="0" applyFont="1" applyFill="1" applyBorder="1" applyAlignment="1">
      <alignment horizontal="left" vertical="center" indent="1"/>
    </xf>
    <xf numFmtId="0" fontId="6" fillId="6" borderId="8" xfId="0" applyFont="1" applyFill="1" applyBorder="1" applyAlignment="1">
      <alignment horizontal="left" vertical="center" indent="1"/>
    </xf>
    <xf numFmtId="0" fontId="0" fillId="7" borderId="3" xfId="0" applyFill="1" applyBorder="1" applyAlignment="1">
      <alignment horizontal="left" vertical="center" indent="1"/>
    </xf>
    <xf numFmtId="0" fontId="0" fillId="7" borderId="6" xfId="0" applyFill="1" applyBorder="1" applyAlignment="1">
      <alignment horizontal="left" vertical="center" indent="1"/>
    </xf>
    <xf numFmtId="0" fontId="0" fillId="7" borderId="9" xfId="0" applyFill="1" applyBorder="1" applyAlignment="1">
      <alignment horizontal="left" vertical="center" indent="1"/>
    </xf>
    <xf numFmtId="0" fontId="0" fillId="6" borderId="3" xfId="0" applyFill="1" applyBorder="1" applyAlignment="1">
      <alignment horizontal="left" vertical="center" indent="1"/>
    </xf>
    <xf numFmtId="0" fontId="0" fillId="6" borderId="6" xfId="0" applyFill="1" applyBorder="1" applyAlignment="1">
      <alignment horizontal="left" vertical="center" indent="1"/>
    </xf>
    <xf numFmtId="0" fontId="0" fillId="6" borderId="9" xfId="0" applyFill="1" applyBorder="1" applyAlignment="1">
      <alignment horizontal="left" vertical="center" indent="1"/>
    </xf>
    <xf numFmtId="0" fontId="0" fillId="8" borderId="1" xfId="0" applyFill="1" applyBorder="1" applyAlignment="1">
      <alignment horizontal="center" vertical="center"/>
    </xf>
    <xf numFmtId="0" fontId="6" fillId="8" borderId="2" xfId="0" applyFont="1" applyFill="1" applyBorder="1" applyAlignment="1">
      <alignment horizontal="left" vertical="center" indent="1"/>
    </xf>
    <xf numFmtId="0" fontId="0" fillId="8" borderId="2" xfId="0" applyFill="1" applyBorder="1" applyAlignment="1">
      <alignment horizontal="center" vertical="center"/>
    </xf>
    <xf numFmtId="0" fontId="0" fillId="8" borderId="3" xfId="0" applyFill="1" applyBorder="1" applyAlignment="1">
      <alignment horizontal="left" vertical="center" indent="1"/>
    </xf>
    <xf numFmtId="0" fontId="0" fillId="8" borderId="5" xfId="0" applyFill="1" applyBorder="1" applyAlignment="1">
      <alignment horizontal="center" vertical="center"/>
    </xf>
    <xf numFmtId="0" fontId="0" fillId="8" borderId="6" xfId="0" applyFill="1" applyBorder="1" applyAlignment="1">
      <alignment horizontal="left" vertical="center" indent="1"/>
    </xf>
    <xf numFmtId="0" fontId="6" fillId="8" borderId="5" xfId="0" applyFont="1" applyFill="1" applyBorder="1" applyAlignment="1">
      <alignment horizontal="left" vertical="center" indent="1"/>
    </xf>
    <xf numFmtId="0" fontId="0" fillId="8" borderId="8" xfId="0" applyFill="1" applyBorder="1" applyAlignment="1">
      <alignment horizontal="center" vertical="center"/>
    </xf>
    <xf numFmtId="0" fontId="0" fillId="8" borderId="9" xfId="0" applyFill="1" applyBorder="1" applyAlignment="1">
      <alignment horizontal="left" vertical="center" indent="1"/>
    </xf>
    <xf numFmtId="0" fontId="4" fillId="8" borderId="5" xfId="0" applyFont="1" applyFill="1" applyBorder="1" applyAlignment="1">
      <alignment horizontal="left" vertical="center" indent="1"/>
    </xf>
    <xf numFmtId="0" fontId="4" fillId="8" borderId="8" xfId="0" applyFont="1" applyFill="1" applyBorder="1" applyAlignment="1">
      <alignment horizontal="left" vertical="center" indent="1"/>
    </xf>
    <xf numFmtId="0" fontId="0" fillId="8" borderId="4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3" xfId="0" applyFill="1" applyBorder="1" applyAlignment="1">
      <alignment horizontal="left" vertical="center" indent="1"/>
    </xf>
    <xf numFmtId="0" fontId="0" fillId="9" borderId="4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6" xfId="0" applyFill="1" applyBorder="1" applyAlignment="1">
      <alignment horizontal="left" vertical="center" indent="1"/>
    </xf>
    <xf numFmtId="0" fontId="0" fillId="9" borderId="7" xfId="0" applyFill="1" applyBorder="1" applyAlignment="1">
      <alignment horizontal="center" vertical="center"/>
    </xf>
    <xf numFmtId="0" fontId="6" fillId="9" borderId="8" xfId="0" applyFont="1" applyFill="1" applyBorder="1" applyAlignment="1">
      <alignment horizontal="left" indent="1"/>
    </xf>
    <xf numFmtId="0" fontId="0" fillId="9" borderId="8" xfId="0" applyFill="1" applyBorder="1" applyAlignment="1">
      <alignment horizontal="center" vertical="center"/>
    </xf>
    <xf numFmtId="0" fontId="0" fillId="9" borderId="9" xfId="0" applyFill="1" applyBorder="1" applyAlignment="1">
      <alignment horizontal="left" vertical="center" indent="1"/>
    </xf>
    <xf numFmtId="0" fontId="0" fillId="6" borderId="29" xfId="0" applyFill="1" applyBorder="1" applyAlignment="1">
      <alignment horizontal="center" vertical="center"/>
    </xf>
    <xf numFmtId="0" fontId="0" fillId="0" borderId="32" xfId="0" applyFill="1" applyBorder="1" applyAlignment="1">
      <alignment horizontal="left" vertical="center" indent="1"/>
    </xf>
    <xf numFmtId="0" fontId="0" fillId="0" borderId="3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left" vertical="center" indent="1"/>
    </xf>
    <xf numFmtId="0" fontId="0" fillId="0" borderId="35" xfId="0" applyBorder="1" applyAlignment="1">
      <alignment horizontal="left" vertical="center" indent="1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6" fillId="11" borderId="2" xfId="0" applyFont="1" applyFill="1" applyBorder="1" applyAlignment="1">
      <alignment horizontal="left" vertical="center" indent="1"/>
    </xf>
    <xf numFmtId="0" fontId="0" fillId="11" borderId="1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1" borderId="3" xfId="0" applyFill="1" applyBorder="1" applyAlignment="1">
      <alignment horizontal="left" vertical="center" indent="1"/>
    </xf>
    <xf numFmtId="0" fontId="0" fillId="11" borderId="4" xfId="0" applyFill="1" applyBorder="1" applyAlignment="1">
      <alignment horizontal="center" vertical="center"/>
    </xf>
    <xf numFmtId="0" fontId="6" fillId="11" borderId="5" xfId="0" applyFont="1" applyFill="1" applyBorder="1" applyAlignment="1">
      <alignment horizontal="left" vertical="center" indent="1"/>
    </xf>
    <xf numFmtId="0" fontId="0" fillId="11" borderId="5" xfId="0" applyFill="1" applyBorder="1" applyAlignment="1">
      <alignment horizontal="center" vertical="center"/>
    </xf>
    <xf numFmtId="0" fontId="0" fillId="11" borderId="6" xfId="0" applyFill="1" applyBorder="1" applyAlignment="1">
      <alignment horizontal="left" vertical="center" indent="1"/>
    </xf>
    <xf numFmtId="0" fontId="0" fillId="11" borderId="7" xfId="0" applyFill="1" applyBorder="1" applyAlignment="1">
      <alignment horizontal="center" vertical="center"/>
    </xf>
    <xf numFmtId="0" fontId="6" fillId="11" borderId="8" xfId="0" applyFont="1" applyFill="1" applyBorder="1" applyAlignment="1">
      <alignment horizontal="left" vertical="center" indent="1"/>
    </xf>
    <xf numFmtId="0" fontId="0" fillId="11" borderId="8" xfId="0" applyFill="1" applyBorder="1" applyAlignment="1">
      <alignment horizontal="center" vertical="center"/>
    </xf>
    <xf numFmtId="0" fontId="0" fillId="11" borderId="9" xfId="0" applyFill="1" applyBorder="1" applyAlignment="1">
      <alignment horizontal="left" vertical="center" indent="1"/>
    </xf>
    <xf numFmtId="0" fontId="0" fillId="6" borderId="30" xfId="0" applyFill="1" applyBorder="1" applyAlignment="1">
      <alignment horizontal="center" vertical="center"/>
    </xf>
    <xf numFmtId="0" fontId="0" fillId="10" borderId="30" xfId="0" applyFill="1" applyBorder="1" applyAlignment="1">
      <alignment horizontal="center" vertical="center"/>
    </xf>
    <xf numFmtId="0" fontId="0" fillId="11" borderId="39" xfId="0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0" fontId="0" fillId="12" borderId="43" xfId="0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0" borderId="46" xfId="0" applyFill="1" applyBorder="1" applyAlignment="1">
      <alignment horizontal="left" vertical="center" indent="1"/>
    </xf>
    <xf numFmtId="0" fontId="7" fillId="0" borderId="32" xfId="0" applyFont="1" applyFill="1" applyBorder="1" applyAlignment="1">
      <alignment horizontal="left" vertical="center" indent="1"/>
    </xf>
    <xf numFmtId="0" fontId="0" fillId="0" borderId="5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9" fontId="0" fillId="13" borderId="4" xfId="1" applyFont="1" applyFill="1" applyBorder="1" applyAlignment="1">
      <alignment horizontal="center" vertical="center"/>
    </xf>
    <xf numFmtId="9" fontId="0" fillId="13" borderId="62" xfId="1" applyFont="1" applyFill="1" applyBorder="1" applyAlignment="1">
      <alignment horizontal="center" vertical="center"/>
    </xf>
    <xf numFmtId="9" fontId="0" fillId="13" borderId="11" xfId="1" applyFont="1" applyFill="1" applyBorder="1" applyAlignment="1">
      <alignment horizontal="center" vertical="center"/>
    </xf>
    <xf numFmtId="9" fontId="0" fillId="13" borderId="64" xfId="1" applyFont="1" applyFill="1" applyBorder="1" applyAlignment="1">
      <alignment horizontal="center" vertical="center"/>
    </xf>
    <xf numFmtId="9" fontId="0" fillId="5" borderId="1" xfId="1" applyFont="1" applyFill="1" applyBorder="1" applyAlignment="1">
      <alignment horizontal="center" vertical="center"/>
    </xf>
    <xf numFmtId="9" fontId="0" fillId="5" borderId="61" xfId="1" applyFont="1" applyFill="1" applyBorder="1" applyAlignment="1">
      <alignment horizontal="center" vertical="center"/>
    </xf>
    <xf numFmtId="9" fontId="0" fillId="13" borderId="61" xfId="1" applyFont="1" applyFill="1" applyBorder="1" applyAlignment="1">
      <alignment horizontal="center" vertical="center"/>
    </xf>
    <xf numFmtId="9" fontId="0" fillId="5" borderId="4" xfId="1" applyFont="1" applyFill="1" applyBorder="1" applyAlignment="1">
      <alignment horizontal="center" vertical="center"/>
    </xf>
    <xf numFmtId="9" fontId="0" fillId="5" borderId="62" xfId="1" applyFont="1" applyFill="1" applyBorder="1" applyAlignment="1">
      <alignment horizontal="center" vertical="center"/>
    </xf>
    <xf numFmtId="9" fontId="0" fillId="3" borderId="4" xfId="1" applyFont="1" applyFill="1" applyBorder="1" applyAlignment="1">
      <alignment horizontal="center" vertical="center"/>
    </xf>
    <xf numFmtId="9" fontId="0" fillId="3" borderId="62" xfId="1" applyFont="1" applyFill="1" applyBorder="1" applyAlignment="1">
      <alignment horizontal="center" vertical="center"/>
    </xf>
    <xf numFmtId="9" fontId="0" fillId="5" borderId="11" xfId="1" applyFont="1" applyFill="1" applyBorder="1" applyAlignment="1">
      <alignment horizontal="center" vertical="center"/>
    </xf>
    <xf numFmtId="9" fontId="0" fillId="3" borderId="1" xfId="1" applyFont="1" applyFill="1" applyBorder="1" applyAlignment="1">
      <alignment horizontal="center" vertical="center"/>
    </xf>
    <xf numFmtId="9" fontId="0" fillId="3" borderId="61" xfId="1" applyFont="1" applyFill="1" applyBorder="1" applyAlignment="1">
      <alignment horizontal="center" vertical="center"/>
    </xf>
    <xf numFmtId="9" fontId="11" fillId="5" borderId="4" xfId="1" applyFont="1" applyFill="1" applyBorder="1" applyAlignment="1">
      <alignment horizontal="center" vertical="center"/>
    </xf>
    <xf numFmtId="9" fontId="0" fillId="5" borderId="7" xfId="1" applyFont="1" applyFill="1" applyBorder="1" applyAlignment="1">
      <alignment horizontal="center" vertical="center"/>
    </xf>
    <xf numFmtId="9" fontId="0" fillId="3" borderId="63" xfId="1" applyFont="1" applyFill="1" applyBorder="1" applyAlignment="1">
      <alignment horizontal="center" vertical="center"/>
    </xf>
    <xf numFmtId="9" fontId="0" fillId="13" borderId="63" xfId="1" applyFont="1" applyFill="1" applyBorder="1" applyAlignment="1">
      <alignment horizontal="center" vertical="center"/>
    </xf>
    <xf numFmtId="9" fontId="0" fillId="13" borderId="1" xfId="1" applyFont="1" applyFill="1" applyBorder="1" applyAlignment="1">
      <alignment horizontal="center" vertical="center"/>
    </xf>
    <xf numFmtId="9" fontId="0" fillId="14" borderId="62" xfId="1" applyFont="1" applyFill="1" applyBorder="1" applyAlignment="1">
      <alignment horizontal="center" vertical="center"/>
    </xf>
    <xf numFmtId="9" fontId="0" fillId="3" borderId="64" xfId="1" applyFont="1" applyFill="1" applyBorder="1" applyAlignment="1">
      <alignment horizontal="center" vertical="center"/>
    </xf>
    <xf numFmtId="14" fontId="0" fillId="0" borderId="69" xfId="0" applyNumberFormat="1" applyBorder="1" applyAlignment="1">
      <alignment horizontal="center" vertical="center"/>
    </xf>
    <xf numFmtId="14" fontId="0" fillId="0" borderId="65" xfId="0" applyNumberFormat="1" applyBorder="1" applyAlignment="1">
      <alignment horizontal="center" vertical="center"/>
    </xf>
    <xf numFmtId="164" fontId="0" fillId="0" borderId="0" xfId="0" applyNumberFormat="1"/>
    <xf numFmtId="14" fontId="0" fillId="0" borderId="66" xfId="0" applyNumberFormat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9" fontId="0" fillId="13" borderId="2" xfId="1" applyFont="1" applyFill="1" applyBorder="1" applyAlignment="1">
      <alignment horizontal="center" vertical="center"/>
    </xf>
    <xf numFmtId="9" fontId="0" fillId="13" borderId="5" xfId="1" applyFont="1" applyFill="1" applyBorder="1" applyAlignment="1">
      <alignment horizontal="center" vertical="center"/>
    </xf>
    <xf numFmtId="9" fontId="0" fillId="13" borderId="12" xfId="1" applyFont="1" applyFill="1" applyBorder="1" applyAlignment="1">
      <alignment horizontal="center" vertical="center"/>
    </xf>
    <xf numFmtId="9" fontId="0" fillId="5" borderId="64" xfId="1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14" fontId="0" fillId="0" borderId="71" xfId="0" applyNumberFormat="1" applyBorder="1" applyAlignment="1">
      <alignment horizontal="center" vertical="center"/>
    </xf>
    <xf numFmtId="9" fontId="0" fillId="3" borderId="2" xfId="1" applyFont="1" applyFill="1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9" fontId="0" fillId="5" borderId="5" xfId="1" applyFont="1" applyFill="1" applyBorder="1" applyAlignment="1">
      <alignment horizontal="center" vertical="center"/>
    </xf>
    <xf numFmtId="9" fontId="0" fillId="14" borderId="4" xfId="1" applyFont="1" applyFill="1" applyBorder="1" applyAlignment="1">
      <alignment horizontal="center" vertical="center"/>
    </xf>
    <xf numFmtId="9" fontId="0" fillId="3" borderId="7" xfId="1" applyFont="1" applyFill="1" applyBorder="1" applyAlignment="1">
      <alignment horizontal="center" vertical="center"/>
    </xf>
    <xf numFmtId="9" fontId="0" fillId="3" borderId="8" xfId="1" applyFont="1" applyFill="1" applyBorder="1" applyAlignment="1">
      <alignment horizontal="center" vertical="center"/>
    </xf>
    <xf numFmtId="14" fontId="0" fillId="0" borderId="76" xfId="0" applyNumberFormat="1" applyBorder="1" applyAlignment="1">
      <alignment horizontal="center" vertical="center"/>
    </xf>
    <xf numFmtId="14" fontId="0" fillId="0" borderId="77" xfId="0" applyNumberFormat="1" applyFill="1" applyBorder="1" applyAlignment="1">
      <alignment horizontal="center" vertical="center"/>
    </xf>
    <xf numFmtId="14" fontId="0" fillId="0" borderId="73" xfId="0" applyNumberFormat="1" applyBorder="1" applyAlignment="1">
      <alignment horizontal="center" vertical="center"/>
    </xf>
    <xf numFmtId="14" fontId="0" fillId="0" borderId="67" xfId="0" applyNumberFormat="1" applyBorder="1" applyAlignment="1">
      <alignment horizontal="center" vertical="center"/>
    </xf>
    <xf numFmtId="14" fontId="0" fillId="0" borderId="75" xfId="0" applyNumberFormat="1" applyBorder="1" applyAlignment="1">
      <alignment horizontal="center" vertical="center"/>
    </xf>
    <xf numFmtId="14" fontId="0" fillId="0" borderId="79" xfId="0" applyNumberFormat="1" applyBorder="1" applyAlignment="1">
      <alignment horizontal="center" vertical="center"/>
    </xf>
    <xf numFmtId="0" fontId="0" fillId="11" borderId="80" xfId="0" applyFill="1" applyBorder="1" applyAlignment="1">
      <alignment horizontal="left" vertical="center" indent="1"/>
    </xf>
    <xf numFmtId="0" fontId="0" fillId="11" borderId="81" xfId="0" applyFill="1" applyBorder="1" applyAlignment="1">
      <alignment horizontal="left" vertical="center" indent="1"/>
    </xf>
    <xf numFmtId="0" fontId="0" fillId="11" borderId="82" xfId="0" applyFill="1" applyBorder="1" applyAlignment="1">
      <alignment horizontal="left" vertical="center" indent="1"/>
    </xf>
    <xf numFmtId="9" fontId="0" fillId="3" borderId="1" xfId="1" applyNumberFormat="1" applyFont="1" applyFill="1" applyBorder="1" applyAlignment="1">
      <alignment horizontal="center" vertical="center"/>
    </xf>
    <xf numFmtId="9" fontId="0" fillId="5" borderId="4" xfId="1" applyNumberFormat="1" applyFont="1" applyFill="1" applyBorder="1" applyAlignment="1">
      <alignment horizontal="center" vertical="center"/>
    </xf>
    <xf numFmtId="9" fontId="0" fillId="3" borderId="4" xfId="1" applyNumberFormat="1" applyFont="1" applyFill="1" applyBorder="1" applyAlignment="1">
      <alignment horizontal="center" vertical="center"/>
    </xf>
    <xf numFmtId="9" fontId="0" fillId="0" borderId="7" xfId="1" applyNumberFormat="1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indent="1"/>
    </xf>
    <xf numFmtId="0" fontId="6" fillId="0" borderId="2" xfId="0" applyFont="1" applyFill="1" applyBorder="1" applyAlignment="1">
      <alignment horizontal="left" indent="1"/>
    </xf>
    <xf numFmtId="0" fontId="6" fillId="0" borderId="3" xfId="0" applyFont="1" applyFill="1" applyBorder="1" applyAlignment="1">
      <alignment horizontal="left" indent="1"/>
    </xf>
    <xf numFmtId="0" fontId="6" fillId="0" borderId="15" xfId="0" applyFont="1" applyFill="1" applyBorder="1" applyAlignment="1">
      <alignment horizontal="left" indent="1"/>
    </xf>
    <xf numFmtId="0" fontId="0" fillId="0" borderId="20" xfId="0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indent="1"/>
    </xf>
    <xf numFmtId="0" fontId="6" fillId="0" borderId="6" xfId="0" applyFont="1" applyFill="1" applyBorder="1" applyAlignment="1">
      <alignment horizontal="left" indent="1"/>
    </xf>
    <xf numFmtId="0" fontId="0" fillId="0" borderId="22" xfId="0" applyFill="1" applyBorder="1" applyAlignment="1">
      <alignment horizontal="left" indent="1"/>
    </xf>
    <xf numFmtId="0" fontId="3" fillId="0" borderId="10" xfId="0" applyFont="1" applyFill="1" applyBorder="1" applyAlignment="1">
      <alignment horizontal="left" indent="1"/>
    </xf>
    <xf numFmtId="0" fontId="6" fillId="0" borderId="9" xfId="0" applyFont="1" applyFill="1" applyBorder="1" applyAlignment="1">
      <alignment horizontal="left" indent="1"/>
    </xf>
    <xf numFmtId="0" fontId="0" fillId="0" borderId="19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68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88" xfId="0" applyBorder="1" applyAlignment="1">
      <alignment horizontal="center" vertical="center"/>
    </xf>
    <xf numFmtId="0" fontId="0" fillId="0" borderId="88" xfId="0" applyFill="1" applyBorder="1" applyAlignment="1">
      <alignment horizontal="center" vertical="center"/>
    </xf>
    <xf numFmtId="14" fontId="0" fillId="0" borderId="89" xfId="0" applyNumberFormat="1" applyFill="1" applyBorder="1" applyAlignment="1">
      <alignment horizontal="center" vertical="center"/>
    </xf>
    <xf numFmtId="9" fontId="0" fillId="13" borderId="80" xfId="1" applyFont="1" applyFill="1" applyBorder="1" applyAlignment="1">
      <alignment horizontal="center" vertical="center"/>
    </xf>
    <xf numFmtId="9" fontId="0" fillId="13" borderId="81" xfId="1" applyFont="1" applyFill="1" applyBorder="1" applyAlignment="1">
      <alignment horizontal="center" vertical="center"/>
    </xf>
    <xf numFmtId="9" fontId="0" fillId="13" borderId="90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13" borderId="3" xfId="1" applyFont="1" applyFill="1" applyBorder="1" applyAlignment="1">
      <alignment horizontal="center" vertical="center"/>
    </xf>
    <xf numFmtId="9" fontId="0" fillId="13" borderId="6" xfId="1" applyFont="1" applyFill="1" applyBorder="1" applyAlignment="1">
      <alignment horizontal="center" vertical="center"/>
    </xf>
    <xf numFmtId="9" fontId="0" fillId="13" borderId="13" xfId="1" applyFont="1" applyFill="1" applyBorder="1" applyAlignment="1">
      <alignment horizontal="center" vertical="center"/>
    </xf>
    <xf numFmtId="9" fontId="0" fillId="5" borderId="12" xfId="1" applyFont="1" applyFill="1" applyBorder="1" applyAlignment="1">
      <alignment horizontal="center" vertical="center"/>
    </xf>
    <xf numFmtId="9" fontId="0" fillId="5" borderId="2" xfId="1" applyFont="1" applyFill="1" applyBorder="1" applyAlignment="1">
      <alignment horizontal="center" vertical="center"/>
    </xf>
    <xf numFmtId="9" fontId="0" fillId="5" borderId="80" xfId="1" applyFont="1" applyFill="1" applyBorder="1" applyAlignment="1">
      <alignment horizontal="center" vertical="center"/>
    </xf>
    <xf numFmtId="9" fontId="0" fillId="5" borderId="3" xfId="1" applyFont="1" applyFill="1" applyBorder="1" applyAlignment="1">
      <alignment horizontal="center" vertical="center"/>
    </xf>
    <xf numFmtId="9" fontId="0" fillId="5" borderId="81" xfId="1" applyFont="1" applyFill="1" applyBorder="1" applyAlignment="1">
      <alignment horizontal="center" vertical="center"/>
    </xf>
    <xf numFmtId="9" fontId="0" fillId="5" borderId="6" xfId="1" applyFont="1" applyFill="1" applyBorder="1" applyAlignment="1">
      <alignment horizontal="center" vertical="center"/>
    </xf>
    <xf numFmtId="9" fontId="0" fillId="5" borderId="13" xfId="1" applyFont="1" applyFill="1" applyBorder="1" applyAlignment="1">
      <alignment horizontal="center" vertical="center"/>
    </xf>
    <xf numFmtId="9" fontId="0" fillId="5" borderId="82" xfId="1" applyFont="1" applyFill="1" applyBorder="1" applyAlignment="1">
      <alignment horizontal="center" vertical="center"/>
    </xf>
    <xf numFmtId="9" fontId="0" fillId="5" borderId="9" xfId="1" applyFont="1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 wrapText="1"/>
    </xf>
    <xf numFmtId="9" fontId="0" fillId="3" borderId="81" xfId="1" applyFont="1" applyFill="1" applyBorder="1" applyAlignment="1">
      <alignment horizontal="center" vertical="center"/>
    </xf>
    <xf numFmtId="9" fontId="0" fillId="3" borderId="6" xfId="1" applyFont="1" applyFill="1" applyBorder="1" applyAlignment="1">
      <alignment horizontal="center" vertical="center"/>
    </xf>
    <xf numFmtId="9" fontId="0" fillId="3" borderId="90" xfId="1" applyFont="1" applyFill="1" applyBorder="1" applyAlignment="1">
      <alignment horizontal="center" vertical="center"/>
    </xf>
    <xf numFmtId="9" fontId="0" fillId="14" borderId="6" xfId="1" applyFont="1" applyFill="1" applyBorder="1" applyAlignment="1">
      <alignment horizontal="center" vertical="center"/>
    </xf>
    <xf numFmtId="9" fontId="0" fillId="5" borderId="8" xfId="1" applyFont="1" applyFill="1" applyBorder="1" applyAlignment="1">
      <alignment horizontal="center" vertical="center"/>
    </xf>
    <xf numFmtId="164" fontId="0" fillId="2" borderId="6" xfId="1" applyNumberFormat="1" applyFont="1" applyFill="1" applyBorder="1" applyAlignment="1">
      <alignment horizontal="center" vertical="center"/>
    </xf>
    <xf numFmtId="164" fontId="0" fillId="15" borderId="3" xfId="1" applyNumberFormat="1" applyFont="1" applyFill="1" applyBorder="1" applyAlignment="1">
      <alignment horizontal="center" vertical="center"/>
    </xf>
    <xf numFmtId="164" fontId="0" fillId="15" borderId="6" xfId="1" applyNumberFormat="1" applyFont="1" applyFill="1" applyBorder="1" applyAlignment="1">
      <alignment horizontal="center" vertical="center"/>
    </xf>
    <xf numFmtId="164" fontId="0" fillId="15" borderId="13" xfId="1" applyNumberFormat="1" applyFont="1" applyFill="1" applyBorder="1" applyAlignment="1">
      <alignment horizontal="center" vertical="center"/>
    </xf>
    <xf numFmtId="0" fontId="0" fillId="13" borderId="4" xfId="0" applyFill="1" applyBorder="1"/>
    <xf numFmtId="0" fontId="0" fillId="13" borderId="6" xfId="0" applyFill="1" applyBorder="1"/>
    <xf numFmtId="0" fontId="0" fillId="13" borderId="7" xfId="0" applyFill="1" applyBorder="1"/>
    <xf numFmtId="0" fontId="0" fillId="13" borderId="9" xfId="0" applyFill="1" applyBorder="1"/>
    <xf numFmtId="0" fontId="0" fillId="0" borderId="1" xfId="0" applyFill="1" applyBorder="1" applyAlignment="1">
      <alignment horizontal="center" vertical="center"/>
    </xf>
    <xf numFmtId="164" fontId="0" fillId="15" borderId="3" xfId="0" applyNumberFormat="1" applyFill="1" applyBorder="1" applyAlignment="1">
      <alignment horizontal="center" vertical="center"/>
    </xf>
    <xf numFmtId="164" fontId="0" fillId="15" borderId="6" xfId="0" applyNumberFormat="1" applyFill="1" applyBorder="1" applyAlignment="1">
      <alignment horizontal="center" vertical="center"/>
    </xf>
    <xf numFmtId="164" fontId="0" fillId="15" borderId="9" xfId="0" applyNumberFormat="1" applyFill="1" applyBorder="1" applyAlignment="1">
      <alignment horizontal="center" vertical="center"/>
    </xf>
    <xf numFmtId="9" fontId="0" fillId="3" borderId="5" xfId="0" applyNumberFormat="1" applyFill="1" applyBorder="1" applyAlignment="1">
      <alignment horizontal="center" vertical="center"/>
    </xf>
    <xf numFmtId="9" fontId="0" fillId="5" borderId="2" xfId="0" applyNumberFormat="1" applyFill="1" applyBorder="1" applyAlignment="1">
      <alignment horizontal="center" vertical="center"/>
    </xf>
    <xf numFmtId="9" fontId="0" fillId="5" borderId="5" xfId="0" applyNumberFormat="1" applyFill="1" applyBorder="1" applyAlignment="1">
      <alignment horizontal="center" vertical="center"/>
    </xf>
    <xf numFmtId="9" fontId="0" fillId="5" borderId="8" xfId="0" applyNumberFormat="1" applyFill="1" applyBorder="1" applyAlignment="1">
      <alignment horizontal="center" vertical="center"/>
    </xf>
    <xf numFmtId="9" fontId="0" fillId="14" borderId="5" xfId="0" applyNumberFormat="1" applyFill="1" applyBorder="1" applyAlignment="1">
      <alignment horizontal="center" vertical="center"/>
    </xf>
    <xf numFmtId="9" fontId="0" fillId="14" borderId="8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164" fontId="0" fillId="15" borderId="9" xfId="1" applyNumberFormat="1" applyFont="1" applyFill="1" applyBorder="1" applyAlignment="1">
      <alignment horizontal="center" vertical="center"/>
    </xf>
    <xf numFmtId="14" fontId="0" fillId="0" borderId="66" xfId="0" applyNumberFormat="1" applyFill="1" applyBorder="1" applyAlignment="1">
      <alignment horizontal="center" vertical="center"/>
    </xf>
    <xf numFmtId="0" fontId="7" fillId="16" borderId="56" xfId="0" applyFont="1" applyFill="1" applyBorder="1" applyAlignment="1">
      <alignment horizontal="center" vertical="center"/>
    </xf>
    <xf numFmtId="0" fontId="0" fillId="16" borderId="31" xfId="0" applyFill="1" applyBorder="1" applyAlignment="1">
      <alignment horizontal="center" vertical="center"/>
    </xf>
    <xf numFmtId="0" fontId="0" fillId="16" borderId="52" xfId="0" applyFill="1" applyBorder="1" applyAlignment="1">
      <alignment horizontal="center" vertical="center"/>
    </xf>
    <xf numFmtId="0" fontId="7" fillId="16" borderId="62" xfId="0" applyFont="1" applyFill="1" applyBorder="1" applyAlignment="1">
      <alignment horizontal="center" vertical="center"/>
    </xf>
    <xf numFmtId="0" fontId="0" fillId="16" borderId="5" xfId="0" applyFill="1" applyBorder="1" applyAlignment="1">
      <alignment horizontal="center" vertical="center"/>
    </xf>
    <xf numFmtId="0" fontId="0" fillId="16" borderId="6" xfId="0" applyFill="1" applyBorder="1" applyAlignment="1">
      <alignment horizontal="center" vertical="center"/>
    </xf>
    <xf numFmtId="0" fontId="7" fillId="2" borderId="62" xfId="0" applyFont="1" applyFill="1" applyBorder="1" applyAlignment="1">
      <alignment horizontal="center" vertical="center"/>
    </xf>
    <xf numFmtId="0" fontId="0" fillId="16" borderId="62" xfId="0" applyFill="1" applyBorder="1" applyAlignment="1">
      <alignment horizontal="center" vertical="center"/>
    </xf>
    <xf numFmtId="0" fontId="7" fillId="16" borderId="5" xfId="0" applyFont="1" applyFill="1" applyBorder="1" applyAlignment="1">
      <alignment horizontal="center" vertical="center"/>
    </xf>
    <xf numFmtId="0" fontId="0" fillId="16" borderId="63" xfId="0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0" fontId="0" fillId="16" borderId="9" xfId="0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/>
    </xf>
    <xf numFmtId="165" fontId="0" fillId="6" borderId="2" xfId="0" applyNumberFormat="1" applyFill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11" fillId="2" borderId="5" xfId="0" applyNumberFormat="1" applyFont="1" applyFill="1" applyBorder="1" applyAlignment="1">
      <alignment horizontal="center" vertical="center"/>
    </xf>
    <xf numFmtId="165" fontId="0" fillId="6" borderId="5" xfId="0" applyNumberFormat="1" applyFill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6" borderId="8" xfId="0" applyNumberForma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0" fillId="0" borderId="54" xfId="0" applyNumberFormat="1" applyBorder="1" applyAlignment="1">
      <alignment horizontal="center" vertical="center"/>
    </xf>
    <xf numFmtId="165" fontId="0" fillId="6" borderId="54" xfId="0" applyNumberFormat="1" applyFill="1" applyBorder="1" applyAlignment="1">
      <alignment horizontal="center" vertical="center"/>
    </xf>
    <xf numFmtId="165" fontId="0" fillId="0" borderId="55" xfId="0" applyNumberFormat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165" fontId="0" fillId="0" borderId="66" xfId="0" applyNumberFormat="1" applyBorder="1" applyAlignment="1">
      <alignment horizontal="center" vertical="center"/>
    </xf>
    <xf numFmtId="165" fontId="0" fillId="6" borderId="66" xfId="0" applyNumberFormat="1" applyFill="1" applyBorder="1" applyAlignment="1">
      <alignment horizontal="center" vertical="center"/>
    </xf>
    <xf numFmtId="165" fontId="0" fillId="0" borderId="67" xfId="0" applyNumberFormat="1" applyBorder="1" applyAlignment="1">
      <alignment horizontal="center" vertical="center"/>
    </xf>
    <xf numFmtId="165" fontId="9" fillId="15" borderId="54" xfId="0" applyNumberFormat="1" applyFont="1" applyFill="1" applyBorder="1" applyAlignment="1">
      <alignment horizontal="center" vertical="center"/>
    </xf>
    <xf numFmtId="0" fontId="9" fillId="15" borderId="54" xfId="0" applyFont="1" applyFill="1" applyBorder="1" applyAlignment="1">
      <alignment horizontal="center" vertical="center"/>
    </xf>
    <xf numFmtId="165" fontId="13" fillId="15" borderId="55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5" fontId="0" fillId="0" borderId="8" xfId="0" applyNumberFormat="1" applyFill="1" applyBorder="1" applyAlignment="1">
      <alignment horizontal="center" vertical="center"/>
    </xf>
    <xf numFmtId="165" fontId="9" fillId="0" borderId="71" xfId="0" applyNumberFormat="1" applyFont="1" applyBorder="1" applyAlignment="1">
      <alignment horizontal="center" vertical="center"/>
    </xf>
    <xf numFmtId="0" fontId="9" fillId="0" borderId="71" xfId="0" applyFont="1" applyBorder="1" applyAlignment="1">
      <alignment horizontal="center" vertical="center"/>
    </xf>
    <xf numFmtId="0" fontId="9" fillId="0" borderId="73" xfId="0" applyFont="1" applyBorder="1" applyAlignment="1">
      <alignment horizontal="center" vertical="center"/>
    </xf>
    <xf numFmtId="165" fontId="9" fillId="14" borderId="54" xfId="0" applyNumberFormat="1" applyFont="1" applyFill="1" applyBorder="1" applyAlignment="1">
      <alignment horizontal="center" vertical="center"/>
    </xf>
    <xf numFmtId="0" fontId="0" fillId="14" borderId="54" xfId="0" applyFill="1" applyBorder="1" applyAlignment="1">
      <alignment horizontal="center" vertical="center"/>
    </xf>
    <xf numFmtId="9" fontId="0" fillId="3" borderId="12" xfId="1" applyFont="1" applyFill="1" applyBorder="1" applyAlignment="1">
      <alignment horizontal="center" vertical="center"/>
    </xf>
    <xf numFmtId="9" fontId="0" fillId="3" borderId="2" xfId="1" applyNumberFormat="1" applyFont="1" applyFill="1" applyBorder="1" applyAlignment="1">
      <alignment horizontal="center" vertical="center"/>
    </xf>
    <xf numFmtId="9" fontId="0" fillId="3" borderId="5" xfId="1" applyNumberFormat="1" applyFont="1" applyFill="1" applyBorder="1" applyAlignment="1">
      <alignment horizontal="center" vertical="center"/>
    </xf>
    <xf numFmtId="9" fontId="0" fillId="3" borderId="8" xfId="1" applyNumberFormat="1" applyFont="1" applyFill="1" applyBorder="1" applyAlignment="1">
      <alignment horizontal="center" vertical="center"/>
    </xf>
    <xf numFmtId="9" fontId="0" fillId="5" borderId="5" xfId="1" applyNumberFormat="1" applyFont="1" applyFill="1" applyBorder="1" applyAlignment="1">
      <alignment horizontal="center" vertical="center"/>
    </xf>
    <xf numFmtId="9" fontId="0" fillId="5" borderId="8" xfId="1" applyNumberFormat="1" applyFont="1" applyFill="1" applyBorder="1" applyAlignment="1">
      <alignment horizontal="center" vertical="center"/>
    </xf>
    <xf numFmtId="9" fontId="0" fillId="5" borderId="3" xfId="1" applyNumberFormat="1" applyFont="1" applyFill="1" applyBorder="1" applyAlignment="1">
      <alignment horizontal="center" vertical="center"/>
    </xf>
    <xf numFmtId="9" fontId="0" fillId="5" borderId="6" xfId="1" applyNumberFormat="1" applyFont="1" applyFill="1" applyBorder="1" applyAlignment="1">
      <alignment horizontal="center" vertical="center"/>
    </xf>
    <xf numFmtId="9" fontId="0" fillId="3" borderId="6" xfId="1" applyNumberFormat="1" applyFont="1" applyFill="1" applyBorder="1" applyAlignment="1">
      <alignment horizontal="center" vertical="center"/>
    </xf>
    <xf numFmtId="9" fontId="0" fillId="3" borderId="9" xfId="1" applyNumberFormat="1" applyFont="1" applyFill="1" applyBorder="1" applyAlignment="1">
      <alignment horizontal="center" vertical="center"/>
    </xf>
    <xf numFmtId="9" fontId="0" fillId="3" borderId="11" xfId="1" applyFont="1" applyFill="1" applyBorder="1" applyAlignment="1">
      <alignment horizontal="center" vertical="center"/>
    </xf>
    <xf numFmtId="9" fontId="0" fillId="3" borderId="12" xfId="0" applyNumberFormat="1" applyFill="1" applyBorder="1" applyAlignment="1">
      <alignment horizontal="center" vertical="center"/>
    </xf>
    <xf numFmtId="9" fontId="0" fillId="3" borderId="2" xfId="0" applyNumberFormat="1" applyFill="1" applyBorder="1" applyAlignment="1">
      <alignment horizontal="center" vertical="center"/>
    </xf>
    <xf numFmtId="0" fontId="0" fillId="13" borderId="1" xfId="0" applyFill="1" applyBorder="1"/>
    <xf numFmtId="0" fontId="0" fillId="13" borderId="3" xfId="0" applyFill="1" applyBorder="1"/>
    <xf numFmtId="9" fontId="0" fillId="5" borderId="3" xfId="0" applyNumberFormat="1" applyFill="1" applyBorder="1" applyAlignment="1">
      <alignment horizontal="center" vertical="center"/>
    </xf>
    <xf numFmtId="9" fontId="0" fillId="5" borderId="6" xfId="0" applyNumberFormat="1" applyFill="1" applyBorder="1" applyAlignment="1">
      <alignment horizontal="center" vertical="center"/>
    </xf>
    <xf numFmtId="9" fontId="0" fillId="5" borderId="9" xfId="0" applyNumberFormat="1" applyFill="1" applyBorder="1" applyAlignment="1">
      <alignment horizontal="center" vertical="center"/>
    </xf>
    <xf numFmtId="164" fontId="0" fillId="2" borderId="61" xfId="1" applyNumberFormat="1" applyFont="1" applyFill="1" applyBorder="1" applyAlignment="1">
      <alignment horizontal="center" vertical="center"/>
    </xf>
    <xf numFmtId="164" fontId="0" fillId="2" borderId="62" xfId="1" applyNumberFormat="1" applyFont="1" applyFill="1" applyBorder="1" applyAlignment="1">
      <alignment horizontal="center" vertical="center"/>
    </xf>
    <xf numFmtId="164" fontId="0" fillId="15" borderId="62" xfId="1" applyNumberFormat="1" applyFont="1" applyFill="1" applyBorder="1" applyAlignment="1">
      <alignment horizontal="center" vertical="center"/>
    </xf>
    <xf numFmtId="164" fontId="0" fillId="15" borderId="64" xfId="1" applyNumberFormat="1" applyFont="1" applyFill="1" applyBorder="1" applyAlignment="1">
      <alignment horizontal="center" vertical="center"/>
    </xf>
    <xf numFmtId="164" fontId="11" fillId="2" borderId="62" xfId="1" applyNumberFormat="1" applyFont="1" applyFill="1" applyBorder="1" applyAlignment="1">
      <alignment horizontal="center" vertical="center"/>
    </xf>
    <xf numFmtId="164" fontId="0" fillId="15" borderId="61" xfId="1" applyNumberFormat="1" applyFont="1" applyFill="1" applyBorder="1" applyAlignment="1">
      <alignment horizontal="center" vertical="center"/>
    </xf>
    <xf numFmtId="164" fontId="0" fillId="15" borderId="63" xfId="1" applyNumberFormat="1" applyFont="1" applyFill="1" applyBorder="1" applyAlignment="1">
      <alignment horizontal="center" vertical="center"/>
    </xf>
    <xf numFmtId="164" fontId="0" fillId="15" borderId="1" xfId="0" applyNumberFormat="1" applyFill="1" applyBorder="1" applyAlignment="1">
      <alignment horizontal="center" vertical="center"/>
    </xf>
    <xf numFmtId="164" fontId="0" fillId="15" borderId="4" xfId="0" applyNumberFormat="1" applyFill="1" applyBorder="1" applyAlignment="1">
      <alignment horizontal="center" vertical="center"/>
    </xf>
    <xf numFmtId="164" fontId="0" fillId="15" borderId="7" xfId="0" applyNumberFormat="1" applyFill="1" applyBorder="1" applyAlignment="1">
      <alignment horizontal="center" vertical="center"/>
    </xf>
    <xf numFmtId="164" fontId="0" fillId="6" borderId="6" xfId="0" applyNumberFormat="1" applyFill="1" applyBorder="1" applyAlignment="1">
      <alignment horizontal="center" vertical="center"/>
    </xf>
    <xf numFmtId="164" fontId="0" fillId="6" borderId="4" xfId="0" applyNumberFormat="1" applyFill="1" applyBorder="1" applyAlignment="1">
      <alignment horizontal="center" vertical="center"/>
    </xf>
    <xf numFmtId="164" fontId="0" fillId="13" borderId="84" xfId="0" applyNumberFormat="1" applyFill="1" applyBorder="1" applyAlignment="1">
      <alignment vertical="center"/>
    </xf>
    <xf numFmtId="164" fontId="0" fillId="13" borderId="20" xfId="0" applyNumberFormat="1" applyFill="1" applyBorder="1" applyAlignment="1">
      <alignment vertical="center"/>
    </xf>
    <xf numFmtId="164" fontId="0" fillId="13" borderId="19" xfId="0" applyNumberFormat="1" applyFill="1" applyBorder="1" applyAlignment="1">
      <alignment vertical="center"/>
    </xf>
    <xf numFmtId="164" fontId="0" fillId="17" borderId="17" xfId="0" applyNumberFormat="1" applyFill="1" applyBorder="1" applyAlignment="1">
      <alignment horizontal="center" vertical="center"/>
    </xf>
    <xf numFmtId="164" fontId="0" fillId="17" borderId="20" xfId="0" applyNumberFormat="1" applyFill="1" applyBorder="1" applyAlignment="1">
      <alignment horizontal="center" vertical="center"/>
    </xf>
    <xf numFmtId="164" fontId="0" fillId="17" borderId="19" xfId="0" applyNumberFormat="1" applyFill="1" applyBorder="1" applyAlignment="1">
      <alignment horizontal="center" vertical="center"/>
    </xf>
    <xf numFmtId="164" fontId="0" fillId="6" borderId="0" xfId="0" applyNumberFormat="1" applyFill="1" applyAlignment="1">
      <alignment horizontal="center" vertical="center"/>
    </xf>
    <xf numFmtId="164" fontId="0" fillId="17" borderId="84" xfId="0" applyNumberFormat="1" applyFill="1" applyBorder="1" applyAlignment="1">
      <alignment horizontal="center" vertical="center"/>
    </xf>
    <xf numFmtId="164" fontId="0" fillId="17" borderId="18" xfId="0" applyNumberForma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61" xfId="0" applyNumberFormat="1" applyFont="1" applyFill="1" applyBorder="1" applyAlignment="1">
      <alignment horizontal="center" vertical="center"/>
    </xf>
    <xf numFmtId="164" fontId="4" fillId="0" borderId="15" xfId="0" applyNumberFormat="1" applyFont="1" applyFill="1" applyBorder="1" applyAlignment="1">
      <alignment horizontal="center" vertical="center"/>
    </xf>
    <xf numFmtId="164" fontId="4" fillId="0" borderId="85" xfId="0" applyNumberFormat="1" applyFont="1" applyFill="1" applyBorder="1" applyAlignment="1">
      <alignment horizontal="center" vertical="center"/>
    </xf>
    <xf numFmtId="164" fontId="4" fillId="0" borderId="56" xfId="0" applyNumberFormat="1" applyFont="1" applyFill="1" applyBorder="1" applyAlignment="1">
      <alignment horizontal="center" vertical="center"/>
    </xf>
    <xf numFmtId="164" fontId="4" fillId="0" borderId="86" xfId="0" applyNumberFormat="1" applyFont="1" applyFill="1" applyBorder="1" applyAlignment="1">
      <alignment horizontal="center" vertical="center"/>
    </xf>
    <xf numFmtId="164" fontId="6" fillId="0" borderId="75" xfId="0" applyNumberFormat="1" applyFont="1" applyFill="1" applyBorder="1" applyAlignment="1">
      <alignment horizontal="center" vertical="center"/>
    </xf>
    <xf numFmtId="164" fontId="6" fillId="0" borderId="79" xfId="0" applyNumberFormat="1" applyFont="1" applyFill="1" applyBorder="1" applyAlignment="1">
      <alignment horizontal="center" vertical="center"/>
    </xf>
    <xf numFmtId="164" fontId="6" fillId="0" borderId="87" xfId="0" applyNumberFormat="1" applyFont="1" applyFill="1" applyBorder="1" applyAlignment="1">
      <alignment horizontal="center" vertical="center"/>
    </xf>
    <xf numFmtId="165" fontId="0" fillId="0" borderId="0" xfId="0" applyNumberFormat="1" applyFill="1" applyBorder="1" applyAlignment="1">
      <alignment vertical="center"/>
    </xf>
    <xf numFmtId="164" fontId="12" fillId="0" borderId="0" xfId="0" applyNumberFormat="1" applyFont="1" applyAlignment="1">
      <alignment horizontal="center" vertical="center"/>
    </xf>
    <xf numFmtId="165" fontId="0" fillId="0" borderId="2" xfId="0" applyNumberFormat="1" applyFill="1" applyBorder="1" applyAlignment="1">
      <alignment horizontal="center" vertical="center"/>
    </xf>
    <xf numFmtId="165" fontId="0" fillId="0" borderId="5" xfId="0" applyNumberFormat="1" applyFill="1" applyBorder="1" applyAlignment="1">
      <alignment horizontal="center" vertical="center"/>
    </xf>
    <xf numFmtId="165" fontId="7" fillId="0" borderId="66" xfId="0" applyNumberFormat="1" applyFont="1" applyBorder="1" applyAlignment="1">
      <alignment horizontal="center" vertical="center"/>
    </xf>
    <xf numFmtId="165" fontId="7" fillId="0" borderId="8" xfId="0" applyNumberFormat="1" applyFont="1" applyBorder="1" applyAlignment="1">
      <alignment horizontal="center" vertical="center"/>
    </xf>
    <xf numFmtId="165" fontId="9" fillId="3" borderId="55" xfId="0" applyNumberFormat="1" applyFon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  <xf numFmtId="164" fontId="0" fillId="10" borderId="6" xfId="1" applyNumberFormat="1" applyFont="1" applyFill="1" applyBorder="1" applyAlignment="1">
      <alignment horizontal="center" vertical="center"/>
    </xf>
    <xf numFmtId="164" fontId="0" fillId="10" borderId="3" xfId="1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10" borderId="4" xfId="0" applyNumberFormat="1" applyFill="1" applyBorder="1" applyAlignment="1">
      <alignment horizontal="center" vertical="center"/>
    </xf>
    <xf numFmtId="164" fontId="0" fillId="10" borderId="1" xfId="0" applyNumberFormat="1" applyFill="1" applyBorder="1" applyAlignment="1">
      <alignment horizontal="center" vertical="center"/>
    </xf>
    <xf numFmtId="164" fontId="0" fillId="10" borderId="6" xfId="0" applyNumberFormat="1" applyFill="1" applyBorder="1" applyAlignment="1">
      <alignment horizontal="center" vertical="center"/>
    </xf>
    <xf numFmtId="0" fontId="4" fillId="15" borderId="58" xfId="0" applyFont="1" applyFill="1" applyBorder="1" applyAlignment="1">
      <alignment horizontal="center" vertical="center"/>
    </xf>
    <xf numFmtId="0" fontId="4" fillId="15" borderId="59" xfId="0" applyFont="1" applyFill="1" applyBorder="1" applyAlignment="1">
      <alignment horizontal="center" vertical="center"/>
    </xf>
    <xf numFmtId="0" fontId="4" fillId="15" borderId="60" xfId="0" applyFont="1" applyFill="1" applyBorder="1" applyAlignment="1">
      <alignment horizontal="center" vertical="center"/>
    </xf>
    <xf numFmtId="0" fontId="9" fillId="2" borderId="58" xfId="0" applyFont="1" applyFill="1" applyBorder="1" applyAlignment="1">
      <alignment horizontal="center" vertical="center" wrapText="1"/>
    </xf>
    <xf numFmtId="0" fontId="9" fillId="2" borderId="59" xfId="0" applyFont="1" applyFill="1" applyBorder="1" applyAlignment="1">
      <alignment horizontal="center" vertical="center" wrapText="1"/>
    </xf>
    <xf numFmtId="0" fontId="9" fillId="2" borderId="60" xfId="0" applyFont="1" applyFill="1" applyBorder="1" applyAlignment="1">
      <alignment horizontal="center" vertical="center" wrapText="1"/>
    </xf>
    <xf numFmtId="0" fontId="4" fillId="15" borderId="58" xfId="0" applyFont="1" applyFill="1" applyBorder="1" applyAlignment="1">
      <alignment horizontal="center" vertical="center" wrapText="1"/>
    </xf>
    <xf numFmtId="0" fontId="4" fillId="15" borderId="59" xfId="0" applyFont="1" applyFill="1" applyBorder="1" applyAlignment="1">
      <alignment horizontal="center" vertical="center" wrapText="1"/>
    </xf>
    <xf numFmtId="0" fontId="4" fillId="15" borderId="60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0" fillId="0" borderId="9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0" fontId="0" fillId="0" borderId="9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0" fillId="0" borderId="76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0" fontId="0" fillId="0" borderId="87" xfId="0" applyBorder="1" applyAlignment="1">
      <alignment horizontal="center" vertical="center" wrapText="1"/>
    </xf>
    <xf numFmtId="0" fontId="9" fillId="15" borderId="58" xfId="0" applyFont="1" applyFill="1" applyBorder="1" applyAlignment="1">
      <alignment horizontal="center" vertical="center"/>
    </xf>
    <xf numFmtId="0" fontId="9" fillId="15" borderId="68" xfId="0" applyFont="1" applyFill="1" applyBorder="1" applyAlignment="1">
      <alignment horizontal="center" vertical="center"/>
    </xf>
    <xf numFmtId="0" fontId="0" fillId="0" borderId="74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68" xfId="0" applyFont="1" applyBorder="1" applyAlignment="1">
      <alignment horizontal="center" vertical="center"/>
    </xf>
    <xf numFmtId="0" fontId="9" fillId="14" borderId="58" xfId="0" applyFont="1" applyFill="1" applyBorder="1" applyAlignment="1">
      <alignment horizontal="center" vertical="center"/>
    </xf>
    <xf numFmtId="0" fontId="9" fillId="14" borderId="68" xfId="0" applyFont="1" applyFill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9" fillId="0" borderId="58" xfId="0" applyFont="1" applyBorder="1" applyAlignment="1">
      <alignment horizontal="center" vertical="center" wrapText="1"/>
    </xf>
    <xf numFmtId="0" fontId="9" fillId="0" borderId="59" xfId="0" applyFont="1" applyBorder="1" applyAlignment="1">
      <alignment horizontal="center" vertical="center" wrapText="1"/>
    </xf>
    <xf numFmtId="0" fontId="9" fillId="0" borderId="60" xfId="0" applyFont="1" applyBorder="1" applyAlignment="1">
      <alignment horizontal="center" vertical="center" wrapText="1"/>
    </xf>
    <xf numFmtId="0" fontId="0" fillId="0" borderId="78" xfId="0" applyBorder="1" applyAlignment="1">
      <alignment horizontal="center" vertical="center" wrapText="1"/>
    </xf>
    <xf numFmtId="0" fontId="0" fillId="0" borderId="69" xfId="0" applyBorder="1" applyAlignment="1">
      <alignment horizontal="center" vertical="center" wrapText="1"/>
    </xf>
    <xf numFmtId="0" fontId="0" fillId="0" borderId="79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0" fillId="0" borderId="70" xfId="0" applyFill="1" applyBorder="1" applyAlignment="1">
      <alignment horizontal="center" vertical="center"/>
    </xf>
    <xf numFmtId="0" fontId="0" fillId="0" borderId="71" xfId="0" applyFill="1" applyBorder="1" applyAlignment="1">
      <alignment horizontal="center" vertical="center"/>
    </xf>
    <xf numFmtId="0" fontId="9" fillId="0" borderId="74" xfId="0" applyFont="1" applyBorder="1" applyAlignment="1">
      <alignment horizontal="center" vertical="center" wrapText="1"/>
    </xf>
    <xf numFmtId="0" fontId="9" fillId="0" borderId="65" xfId="0" applyFont="1" applyBorder="1" applyAlignment="1">
      <alignment horizontal="center" vertical="center" wrapText="1"/>
    </xf>
    <xf numFmtId="0" fontId="9" fillId="0" borderId="75" xfId="0" applyFont="1" applyBorder="1" applyAlignment="1">
      <alignment horizontal="center" vertical="center" wrapText="1"/>
    </xf>
    <xf numFmtId="0" fontId="9" fillId="0" borderId="70" xfId="0" applyFont="1" applyBorder="1" applyAlignment="1">
      <alignment horizontal="center" vertical="center" wrapText="1"/>
    </xf>
    <xf numFmtId="0" fontId="9" fillId="0" borderId="66" xfId="0" applyFont="1" applyBorder="1" applyAlignment="1">
      <alignment horizontal="center" vertical="center" wrapText="1"/>
    </xf>
    <xf numFmtId="0" fontId="9" fillId="0" borderId="71" xfId="0" applyFont="1" applyBorder="1" applyAlignment="1">
      <alignment horizontal="center" vertical="center" wrapText="1"/>
    </xf>
    <xf numFmtId="0" fontId="9" fillId="0" borderId="72" xfId="0" applyFont="1" applyBorder="1" applyAlignment="1">
      <alignment horizontal="center" vertical="center" wrapText="1"/>
    </xf>
    <xf numFmtId="0" fontId="9" fillId="0" borderId="67" xfId="0" applyFont="1" applyBorder="1" applyAlignment="1">
      <alignment horizontal="center" vertical="center" wrapText="1"/>
    </xf>
    <xf numFmtId="0" fontId="9" fillId="0" borderId="73" xfId="0" applyFont="1" applyBorder="1" applyAlignment="1">
      <alignment horizontal="center" vertical="center" wrapText="1"/>
    </xf>
    <xf numFmtId="0" fontId="0" fillId="13" borderId="88" xfId="0" applyFill="1" applyBorder="1" applyAlignment="1">
      <alignment horizontal="center" vertical="center"/>
    </xf>
    <xf numFmtId="0" fontId="0" fillId="13" borderId="60" xfId="0" applyFill="1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9" fontId="0" fillId="3" borderId="81" xfId="0" applyNumberFormat="1" applyFill="1" applyBorder="1" applyAlignment="1">
      <alignment horizontal="center" vertical="center"/>
    </xf>
    <xf numFmtId="9" fontId="0" fillId="5" borderId="81" xfId="0" applyNumberFormat="1" applyFill="1" applyBorder="1" applyAlignment="1">
      <alignment horizontal="center" vertical="center"/>
    </xf>
    <xf numFmtId="9" fontId="0" fillId="5" borderId="90" xfId="0" applyNumberFormat="1" applyFill="1" applyBorder="1" applyAlignment="1">
      <alignment horizontal="center" vertical="center"/>
    </xf>
    <xf numFmtId="9" fontId="0" fillId="3" borderId="80" xfId="0" applyNumberFormat="1" applyFill="1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9"/>
  <sheetViews>
    <sheetView workbookViewId="0">
      <selection activeCell="G11" sqref="G11"/>
    </sheetView>
  </sheetViews>
  <sheetFormatPr defaultRowHeight="14.4" x14ac:dyDescent="0.3"/>
  <cols>
    <col min="1" max="1" width="1.88671875" customWidth="1"/>
    <col min="2" max="2" width="9.77734375" customWidth="1"/>
    <col min="3" max="3" width="35.77734375" customWidth="1"/>
    <col min="4" max="4" width="30.33203125" bestFit="1" customWidth="1"/>
    <col min="5" max="5" width="34.44140625" bestFit="1" customWidth="1"/>
    <col min="6" max="6" width="31.6640625" bestFit="1" customWidth="1"/>
    <col min="7" max="7" width="35" bestFit="1" customWidth="1"/>
  </cols>
  <sheetData>
    <row r="1" spans="2:7" ht="15" thickBot="1" x14ac:dyDescent="0.35"/>
    <row r="2" spans="2:7" x14ac:dyDescent="0.3">
      <c r="B2" s="23" t="s">
        <v>5</v>
      </c>
      <c r="C2" s="29" t="s">
        <v>0</v>
      </c>
      <c r="D2" s="33" t="s">
        <v>1</v>
      </c>
      <c r="E2" s="16" t="s">
        <v>2</v>
      </c>
      <c r="F2" s="34" t="s">
        <v>3</v>
      </c>
      <c r="G2" s="31" t="s">
        <v>4</v>
      </c>
    </row>
    <row r="3" spans="2:7" ht="15" thickBot="1" x14ac:dyDescent="0.35">
      <c r="B3" s="24" t="s">
        <v>22</v>
      </c>
      <c r="C3" s="30" t="s">
        <v>10</v>
      </c>
      <c r="D3" s="5" t="s">
        <v>7</v>
      </c>
      <c r="E3" s="6" t="s">
        <v>7</v>
      </c>
      <c r="F3" s="7" t="s">
        <v>7</v>
      </c>
      <c r="G3" s="32" t="s">
        <v>6</v>
      </c>
    </row>
    <row r="4" spans="2:7" ht="43.2" customHeight="1" x14ac:dyDescent="0.3">
      <c r="B4" s="25" t="s">
        <v>21</v>
      </c>
      <c r="C4" s="10" t="s">
        <v>40</v>
      </c>
      <c r="D4" s="22" t="s">
        <v>37</v>
      </c>
      <c r="E4" s="1" t="s">
        <v>41</v>
      </c>
      <c r="F4" s="35" t="s">
        <v>42</v>
      </c>
      <c r="G4" s="8" t="s">
        <v>23</v>
      </c>
    </row>
    <row r="5" spans="2:7" ht="43.2" customHeight="1" thickBot="1" x14ac:dyDescent="0.35">
      <c r="B5" s="26" t="s">
        <v>35</v>
      </c>
      <c r="C5" s="11" t="s">
        <v>40</v>
      </c>
      <c r="D5" s="4" t="s">
        <v>38</v>
      </c>
      <c r="E5" s="2"/>
      <c r="F5" s="36"/>
      <c r="G5" s="9" t="s">
        <v>36</v>
      </c>
    </row>
    <row r="6" spans="2:7" x14ac:dyDescent="0.3">
      <c r="B6" s="195">
        <v>1</v>
      </c>
      <c r="C6" s="45" t="s">
        <v>8</v>
      </c>
      <c r="D6" s="196" t="s">
        <v>24</v>
      </c>
      <c r="E6" s="197" t="s">
        <v>30</v>
      </c>
      <c r="F6" s="198" t="s">
        <v>43</v>
      </c>
      <c r="G6" s="199" t="s">
        <v>15</v>
      </c>
    </row>
    <row r="7" spans="2:7" x14ac:dyDescent="0.3">
      <c r="B7" s="200">
        <v>2</v>
      </c>
      <c r="C7" s="45" t="s">
        <v>9</v>
      </c>
      <c r="D7" s="201" t="s">
        <v>29</v>
      </c>
      <c r="E7" s="46" t="s">
        <v>31</v>
      </c>
      <c r="F7" s="202" t="s">
        <v>48</v>
      </c>
      <c r="G7" s="37" t="s">
        <v>16</v>
      </c>
    </row>
    <row r="8" spans="2:7" x14ac:dyDescent="0.3">
      <c r="B8" s="200">
        <v>3</v>
      </c>
      <c r="C8" s="45" t="s">
        <v>13</v>
      </c>
      <c r="D8" s="201" t="s">
        <v>26</v>
      </c>
      <c r="E8" s="46" t="s">
        <v>32</v>
      </c>
      <c r="F8" s="202" t="s">
        <v>47</v>
      </c>
      <c r="G8" s="37" t="s">
        <v>17</v>
      </c>
    </row>
    <row r="9" spans="2:7" x14ac:dyDescent="0.3">
      <c r="B9" s="200">
        <v>4</v>
      </c>
      <c r="C9" s="45" t="s">
        <v>12</v>
      </c>
      <c r="D9" s="201" t="s">
        <v>25</v>
      </c>
      <c r="E9" s="46" t="s">
        <v>33</v>
      </c>
      <c r="F9" s="202" t="s">
        <v>45</v>
      </c>
      <c r="G9" s="37" t="s">
        <v>18</v>
      </c>
    </row>
    <row r="10" spans="2:7" x14ac:dyDescent="0.3">
      <c r="B10" s="200">
        <v>5</v>
      </c>
      <c r="C10" s="45" t="s">
        <v>11</v>
      </c>
      <c r="D10" s="201" t="s">
        <v>28</v>
      </c>
      <c r="E10" s="46" t="s">
        <v>34</v>
      </c>
      <c r="F10" s="202" t="s">
        <v>46</v>
      </c>
      <c r="G10" s="37" t="s">
        <v>19</v>
      </c>
    </row>
    <row r="11" spans="2:7" x14ac:dyDescent="0.3">
      <c r="B11" s="200">
        <v>6</v>
      </c>
      <c r="C11" s="45" t="s">
        <v>14</v>
      </c>
      <c r="D11" s="201" t="s">
        <v>27</v>
      </c>
      <c r="E11" s="46" t="s">
        <v>39</v>
      </c>
      <c r="F11" s="202" t="s">
        <v>49</v>
      </c>
      <c r="G11" s="37" t="s">
        <v>20</v>
      </c>
    </row>
    <row r="12" spans="2:7" x14ac:dyDescent="0.3">
      <c r="B12" s="200">
        <v>7</v>
      </c>
      <c r="C12" s="45" t="s">
        <v>56</v>
      </c>
      <c r="D12" s="47"/>
      <c r="E12" s="46" t="s">
        <v>44</v>
      </c>
      <c r="F12" s="202" t="s">
        <v>50</v>
      </c>
      <c r="G12" s="38"/>
    </row>
    <row r="13" spans="2:7" x14ac:dyDescent="0.3">
      <c r="B13" s="200">
        <v>8</v>
      </c>
      <c r="C13" s="45" t="s">
        <v>151</v>
      </c>
      <c r="D13" s="47"/>
      <c r="E13" s="46" t="s">
        <v>55</v>
      </c>
      <c r="F13" s="202" t="s">
        <v>51</v>
      </c>
      <c r="G13" s="37"/>
    </row>
    <row r="14" spans="2:7" x14ac:dyDescent="0.3">
      <c r="B14" s="200">
        <v>9</v>
      </c>
      <c r="C14" s="203"/>
      <c r="D14" s="47"/>
      <c r="E14" s="46" t="s">
        <v>57</v>
      </c>
      <c r="F14" s="202" t="s">
        <v>52</v>
      </c>
      <c r="G14" s="38"/>
    </row>
    <row r="15" spans="2:7" x14ac:dyDescent="0.3">
      <c r="B15" s="200">
        <v>10</v>
      </c>
      <c r="C15" s="203"/>
      <c r="D15" s="47"/>
      <c r="E15" s="48"/>
      <c r="F15" s="202" t="s">
        <v>53</v>
      </c>
      <c r="G15" s="37"/>
    </row>
    <row r="16" spans="2:7" ht="15" thickBot="1" x14ac:dyDescent="0.35">
      <c r="B16" s="28">
        <v>11</v>
      </c>
      <c r="C16" s="204"/>
      <c r="D16" s="49"/>
      <c r="E16" s="50"/>
      <c r="F16" s="205" t="s">
        <v>54</v>
      </c>
      <c r="G16" s="39"/>
    </row>
    <row r="17" spans="3:7" x14ac:dyDescent="0.3">
      <c r="C17" s="44"/>
      <c r="D17" s="3"/>
      <c r="E17" s="12"/>
      <c r="F17" s="12"/>
      <c r="G17" s="41"/>
    </row>
    <row r="18" spans="3:7" x14ac:dyDescent="0.3">
      <c r="C18" s="43"/>
      <c r="D18" s="18"/>
      <c r="E18" s="12"/>
      <c r="F18" s="12"/>
      <c r="G18" s="14"/>
    </row>
    <row r="19" spans="3:7" x14ac:dyDescent="0.3">
      <c r="C19" s="17"/>
      <c r="D19" s="19"/>
      <c r="E19" s="42"/>
      <c r="F19" s="12"/>
      <c r="G19" s="14"/>
    </row>
    <row r="20" spans="3:7" x14ac:dyDescent="0.3">
      <c r="C20" s="17"/>
      <c r="D20" s="20"/>
      <c r="E20" s="15"/>
      <c r="F20" s="12"/>
      <c r="G20" s="14"/>
    </row>
    <row r="21" spans="3:7" x14ac:dyDescent="0.3">
      <c r="C21" s="17"/>
      <c r="D21" s="17"/>
      <c r="E21" s="13"/>
      <c r="F21" s="12"/>
      <c r="G21" s="14"/>
    </row>
    <row r="22" spans="3:7" x14ac:dyDescent="0.3">
      <c r="C22" s="17"/>
      <c r="D22" s="21"/>
      <c r="G22" s="14"/>
    </row>
    <row r="23" spans="3:7" x14ac:dyDescent="0.3">
      <c r="C23" s="17"/>
      <c r="D23" s="17"/>
      <c r="G23" s="14"/>
    </row>
    <row r="24" spans="3:7" x14ac:dyDescent="0.3">
      <c r="C24" s="17"/>
      <c r="D24" s="17"/>
      <c r="G24" s="14"/>
    </row>
    <row r="25" spans="3:7" x14ac:dyDescent="0.3">
      <c r="G25" s="14"/>
    </row>
    <row r="26" spans="3:7" x14ac:dyDescent="0.3">
      <c r="G26" s="40"/>
    </row>
    <row r="27" spans="3:7" x14ac:dyDescent="0.3">
      <c r="G27" s="40"/>
    </row>
    <row r="28" spans="3:7" x14ac:dyDescent="0.3">
      <c r="G28" s="40"/>
    </row>
    <row r="29" spans="3:7" x14ac:dyDescent="0.3">
      <c r="G29" s="40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7"/>
  <sheetViews>
    <sheetView zoomScaleNormal="100" workbookViewId="0">
      <selection activeCell="B2" sqref="B2:E2"/>
    </sheetView>
  </sheetViews>
  <sheetFormatPr defaultRowHeight="14.4" x14ac:dyDescent="0.3"/>
  <cols>
    <col min="1" max="1" width="2.77734375" customWidth="1"/>
    <col min="2" max="2" width="7.33203125" customWidth="1"/>
    <col min="3" max="3" width="25.44140625" customWidth="1"/>
    <col min="4" max="4" width="10.33203125" customWidth="1"/>
    <col min="5" max="5" width="15.109375" customWidth="1"/>
    <col min="6" max="10" width="16.6640625" style="168" customWidth="1"/>
    <col min="11" max="13" width="8.88671875" style="168"/>
  </cols>
  <sheetData>
    <row r="1" spans="2:5" ht="17.399999999999999" customHeight="1" thickBot="1" x14ac:dyDescent="0.35"/>
    <row r="2" spans="2:5" ht="46.2" customHeight="1" thickBot="1" x14ac:dyDescent="0.35">
      <c r="B2" s="373" t="s">
        <v>170</v>
      </c>
      <c r="C2" s="374"/>
      <c r="D2" s="374"/>
      <c r="E2" s="375"/>
    </row>
    <row r="3" spans="2:5" ht="14.4" customHeight="1" thickBot="1" x14ac:dyDescent="0.35">
      <c r="B3" s="376" t="s">
        <v>169</v>
      </c>
      <c r="C3" s="377"/>
      <c r="D3" s="377"/>
      <c r="E3" s="378"/>
    </row>
    <row r="4" spans="2:5" x14ac:dyDescent="0.3">
      <c r="B4" s="90">
        <v>1</v>
      </c>
      <c r="C4" s="54" t="s">
        <v>100</v>
      </c>
      <c r="D4" s="91">
        <v>2002</v>
      </c>
      <c r="E4" s="92" t="s">
        <v>101</v>
      </c>
    </row>
    <row r="5" spans="2:5" x14ac:dyDescent="0.3">
      <c r="B5" s="93">
        <v>2</v>
      </c>
      <c r="C5" s="55" t="s">
        <v>102</v>
      </c>
      <c r="D5" s="94">
        <v>2005</v>
      </c>
      <c r="E5" s="95" t="s">
        <v>68</v>
      </c>
    </row>
    <row r="6" spans="2:5" x14ac:dyDescent="0.3">
      <c r="B6" s="93">
        <v>3</v>
      </c>
      <c r="C6" s="55" t="s">
        <v>103</v>
      </c>
      <c r="D6" s="94">
        <v>2002</v>
      </c>
      <c r="E6" s="95" t="s">
        <v>80</v>
      </c>
    </row>
    <row r="7" spans="2:5" x14ac:dyDescent="0.3">
      <c r="B7" s="93">
        <v>4</v>
      </c>
      <c r="C7" s="55" t="s">
        <v>104</v>
      </c>
      <c r="D7" s="94">
        <v>2003</v>
      </c>
      <c r="E7" s="95" t="s">
        <v>68</v>
      </c>
    </row>
    <row r="8" spans="2:5" x14ac:dyDescent="0.3">
      <c r="B8" s="93">
        <v>5</v>
      </c>
      <c r="C8" s="55" t="s">
        <v>105</v>
      </c>
      <c r="D8" s="94">
        <v>2006</v>
      </c>
      <c r="E8" s="95" t="s">
        <v>82</v>
      </c>
    </row>
    <row r="9" spans="2:5" ht="15" thickBot="1" x14ac:dyDescent="0.35">
      <c r="B9" s="96">
        <v>6</v>
      </c>
      <c r="C9" s="97" t="s">
        <v>106</v>
      </c>
      <c r="D9" s="98">
        <v>2006</v>
      </c>
      <c r="E9" s="99" t="s">
        <v>69</v>
      </c>
    </row>
    <row r="10" spans="2:5" ht="15" thickBot="1" x14ac:dyDescent="0.35">
      <c r="B10" s="370" t="s">
        <v>165</v>
      </c>
      <c r="C10" s="371"/>
      <c r="D10" s="371"/>
      <c r="E10" s="372"/>
    </row>
    <row r="11" spans="2:5" x14ac:dyDescent="0.3">
      <c r="B11" s="59">
        <v>1</v>
      </c>
      <c r="C11" s="65" t="s">
        <v>71</v>
      </c>
      <c r="D11" s="51">
        <v>2007</v>
      </c>
      <c r="E11" s="71" t="s">
        <v>68</v>
      </c>
    </row>
    <row r="12" spans="2:5" x14ac:dyDescent="0.3">
      <c r="B12" s="60">
        <v>2</v>
      </c>
      <c r="C12" s="66" t="s">
        <v>72</v>
      </c>
      <c r="D12" s="52">
        <v>2008</v>
      </c>
      <c r="E12" s="72" t="s">
        <v>69</v>
      </c>
    </row>
    <row r="13" spans="2:5" x14ac:dyDescent="0.3">
      <c r="B13" s="60">
        <v>3</v>
      </c>
      <c r="C13" s="66" t="s">
        <v>73</v>
      </c>
      <c r="D13" s="52">
        <v>2007</v>
      </c>
      <c r="E13" s="72" t="s">
        <v>68</v>
      </c>
    </row>
    <row r="14" spans="2:5" x14ac:dyDescent="0.3">
      <c r="B14" s="60">
        <v>4</v>
      </c>
      <c r="C14" s="66" t="s">
        <v>74</v>
      </c>
      <c r="D14" s="52">
        <v>2010</v>
      </c>
      <c r="E14" s="72" t="s">
        <v>60</v>
      </c>
    </row>
    <row r="15" spans="2:5" x14ac:dyDescent="0.3">
      <c r="B15" s="60">
        <v>5</v>
      </c>
      <c r="C15" s="66" t="s">
        <v>75</v>
      </c>
      <c r="D15" s="52">
        <v>2010</v>
      </c>
      <c r="E15" s="72" t="s">
        <v>70</v>
      </c>
    </row>
    <row r="16" spans="2:5" ht="15" thickBot="1" x14ac:dyDescent="0.35">
      <c r="B16" s="61">
        <v>6</v>
      </c>
      <c r="C16" s="67" t="s">
        <v>76</v>
      </c>
      <c r="D16" s="53">
        <v>2007</v>
      </c>
      <c r="E16" s="73" t="s">
        <v>69</v>
      </c>
    </row>
    <row r="17" spans="2:5" ht="15" thickBot="1" x14ac:dyDescent="0.35">
      <c r="B17" s="370" t="s">
        <v>166</v>
      </c>
      <c r="C17" s="371"/>
      <c r="D17" s="371"/>
      <c r="E17" s="372"/>
    </row>
    <row r="18" spans="2:5" x14ac:dyDescent="0.3">
      <c r="B18" s="62">
        <v>1</v>
      </c>
      <c r="C18" s="68" t="s">
        <v>78</v>
      </c>
      <c r="D18" s="56">
        <v>2009</v>
      </c>
      <c r="E18" s="74" t="s">
        <v>60</v>
      </c>
    </row>
    <row r="19" spans="2:5" x14ac:dyDescent="0.3">
      <c r="B19" s="63">
        <v>2</v>
      </c>
      <c r="C19" s="69" t="s">
        <v>77</v>
      </c>
      <c r="D19" s="57">
        <v>2009</v>
      </c>
      <c r="E19" s="75" t="s">
        <v>60</v>
      </c>
    </row>
    <row r="20" spans="2:5" x14ac:dyDescent="0.3">
      <c r="B20" s="63">
        <v>3</v>
      </c>
      <c r="C20" s="69" t="s">
        <v>79</v>
      </c>
      <c r="D20" s="57">
        <v>2009</v>
      </c>
      <c r="E20" s="75" t="s">
        <v>80</v>
      </c>
    </row>
    <row r="21" spans="2:5" x14ac:dyDescent="0.3">
      <c r="B21" s="63">
        <v>4</v>
      </c>
      <c r="C21" s="69" t="s">
        <v>81</v>
      </c>
      <c r="D21" s="57">
        <v>2008</v>
      </c>
      <c r="E21" s="75" t="s">
        <v>82</v>
      </c>
    </row>
    <row r="22" spans="2:5" x14ac:dyDescent="0.3">
      <c r="B22" s="63">
        <v>5</v>
      </c>
      <c r="C22" s="69" t="s">
        <v>83</v>
      </c>
      <c r="D22" s="57">
        <v>2008</v>
      </c>
      <c r="E22" s="75" t="s">
        <v>84</v>
      </c>
    </row>
    <row r="23" spans="2:5" x14ac:dyDescent="0.3">
      <c r="B23" s="63">
        <v>6</v>
      </c>
      <c r="C23" s="69" t="s">
        <v>85</v>
      </c>
      <c r="D23" s="57">
        <v>2010</v>
      </c>
      <c r="E23" s="75" t="s">
        <v>58</v>
      </c>
    </row>
    <row r="24" spans="2:5" x14ac:dyDescent="0.3">
      <c r="B24" s="63">
        <v>7</v>
      </c>
      <c r="C24" s="69" t="s">
        <v>86</v>
      </c>
      <c r="D24" s="57">
        <v>2008</v>
      </c>
      <c r="E24" s="75" t="s">
        <v>70</v>
      </c>
    </row>
    <row r="25" spans="2:5" x14ac:dyDescent="0.3">
      <c r="B25" s="63">
        <v>8</v>
      </c>
      <c r="C25" s="69" t="s">
        <v>87</v>
      </c>
      <c r="D25" s="57">
        <v>2008</v>
      </c>
      <c r="E25" s="75" t="s">
        <v>69</v>
      </c>
    </row>
    <row r="26" spans="2:5" ht="15" thickBot="1" x14ac:dyDescent="0.35">
      <c r="B26" s="64">
        <v>9</v>
      </c>
      <c r="C26" s="70" t="s">
        <v>88</v>
      </c>
      <c r="D26" s="58">
        <v>2008</v>
      </c>
      <c r="E26" s="76" t="s">
        <v>60</v>
      </c>
    </row>
    <row r="27" spans="2:5" ht="15" thickBot="1" x14ac:dyDescent="0.35">
      <c r="B27" s="370" t="s">
        <v>167</v>
      </c>
      <c r="C27" s="371"/>
      <c r="D27" s="371"/>
      <c r="E27" s="372"/>
    </row>
    <row r="28" spans="2:5" x14ac:dyDescent="0.3">
      <c r="B28" s="77">
        <v>1</v>
      </c>
      <c r="C28" s="78" t="s">
        <v>97</v>
      </c>
      <c r="D28" s="79">
        <v>2012</v>
      </c>
      <c r="E28" s="80" t="s">
        <v>68</v>
      </c>
    </row>
    <row r="29" spans="2:5" x14ac:dyDescent="0.3">
      <c r="B29" s="88">
        <v>2</v>
      </c>
      <c r="C29" s="83" t="s">
        <v>89</v>
      </c>
      <c r="D29" s="81">
        <v>2011</v>
      </c>
      <c r="E29" s="82" t="s">
        <v>68</v>
      </c>
    </row>
    <row r="30" spans="2:5" x14ac:dyDescent="0.3">
      <c r="B30" s="88">
        <v>3</v>
      </c>
      <c r="C30" s="83" t="s">
        <v>90</v>
      </c>
      <c r="D30" s="81">
        <v>2012</v>
      </c>
      <c r="E30" s="82" t="s">
        <v>69</v>
      </c>
    </row>
    <row r="31" spans="2:5" x14ac:dyDescent="0.3">
      <c r="B31" s="88">
        <v>4</v>
      </c>
      <c r="C31" s="83" t="s">
        <v>91</v>
      </c>
      <c r="D31" s="81">
        <v>2012</v>
      </c>
      <c r="E31" s="82" t="s">
        <v>58</v>
      </c>
    </row>
    <row r="32" spans="2:5" x14ac:dyDescent="0.3">
      <c r="B32" s="88">
        <v>5</v>
      </c>
      <c r="C32" s="83" t="s">
        <v>92</v>
      </c>
      <c r="D32" s="81">
        <v>2012</v>
      </c>
      <c r="E32" s="82" t="s">
        <v>60</v>
      </c>
    </row>
    <row r="33" spans="2:5" x14ac:dyDescent="0.3">
      <c r="B33" s="88">
        <v>6</v>
      </c>
      <c r="C33" s="86" t="s">
        <v>93</v>
      </c>
      <c r="D33" s="81">
        <v>2011</v>
      </c>
      <c r="E33" s="82" t="s">
        <v>58</v>
      </c>
    </row>
    <row r="34" spans="2:5" x14ac:dyDescent="0.3">
      <c r="B34" s="88">
        <v>7</v>
      </c>
      <c r="C34" s="86" t="s">
        <v>94</v>
      </c>
      <c r="D34" s="81">
        <v>2010</v>
      </c>
      <c r="E34" s="82" t="s">
        <v>58</v>
      </c>
    </row>
    <row r="35" spans="2:5" x14ac:dyDescent="0.3">
      <c r="B35" s="88">
        <v>8</v>
      </c>
      <c r="C35" s="86" t="s">
        <v>95</v>
      </c>
      <c r="D35" s="81">
        <v>2011</v>
      </c>
      <c r="E35" s="82" t="s">
        <v>68</v>
      </c>
    </row>
    <row r="36" spans="2:5" x14ac:dyDescent="0.3">
      <c r="B36" s="88">
        <v>9</v>
      </c>
      <c r="C36" s="86" t="s">
        <v>96</v>
      </c>
      <c r="D36" s="81">
        <v>2011</v>
      </c>
      <c r="E36" s="82" t="s">
        <v>60</v>
      </c>
    </row>
    <row r="37" spans="2:5" x14ac:dyDescent="0.3">
      <c r="B37" s="88">
        <v>10</v>
      </c>
      <c r="C37" s="86" t="s">
        <v>98</v>
      </c>
      <c r="D37" s="81">
        <v>2011</v>
      </c>
      <c r="E37" s="82" t="s">
        <v>82</v>
      </c>
    </row>
    <row r="38" spans="2:5" ht="15" thickBot="1" x14ac:dyDescent="0.35">
      <c r="B38" s="89">
        <v>11</v>
      </c>
      <c r="C38" s="87" t="s">
        <v>99</v>
      </c>
      <c r="D38" s="84">
        <v>2011</v>
      </c>
      <c r="E38" s="85" t="s">
        <v>60</v>
      </c>
    </row>
    <row r="39" spans="2:5" ht="15" thickBot="1" x14ac:dyDescent="0.35">
      <c r="B39" s="370" t="s">
        <v>168</v>
      </c>
      <c r="C39" s="371"/>
      <c r="D39" s="371"/>
      <c r="E39" s="372"/>
    </row>
    <row r="40" spans="2:5" x14ac:dyDescent="0.3">
      <c r="B40" s="112">
        <v>1</v>
      </c>
      <c r="C40" s="111" t="s">
        <v>67</v>
      </c>
      <c r="D40" s="113">
        <v>2014</v>
      </c>
      <c r="E40" s="114" t="s">
        <v>60</v>
      </c>
    </row>
    <row r="41" spans="2:5" x14ac:dyDescent="0.3">
      <c r="B41" s="115">
        <v>2</v>
      </c>
      <c r="C41" s="116" t="s">
        <v>61</v>
      </c>
      <c r="D41" s="117">
        <v>2014</v>
      </c>
      <c r="E41" s="118" t="s">
        <v>58</v>
      </c>
    </row>
    <row r="42" spans="2:5" x14ac:dyDescent="0.3">
      <c r="B42" s="115">
        <v>3</v>
      </c>
      <c r="C42" s="116" t="s">
        <v>62</v>
      </c>
      <c r="D42" s="117">
        <v>2013</v>
      </c>
      <c r="E42" s="118" t="s">
        <v>59</v>
      </c>
    </row>
    <row r="43" spans="2:5" x14ac:dyDescent="0.3">
      <c r="B43" s="115">
        <v>4</v>
      </c>
      <c r="C43" s="116" t="s">
        <v>135</v>
      </c>
      <c r="D43" s="117">
        <v>2015</v>
      </c>
      <c r="E43" s="118" t="s">
        <v>58</v>
      </c>
    </row>
    <row r="44" spans="2:5" x14ac:dyDescent="0.3">
      <c r="B44" s="115">
        <v>5</v>
      </c>
      <c r="C44" s="116" t="s">
        <v>63</v>
      </c>
      <c r="D44" s="117">
        <v>2014</v>
      </c>
      <c r="E44" s="118" t="s">
        <v>60</v>
      </c>
    </row>
    <row r="45" spans="2:5" x14ac:dyDescent="0.3">
      <c r="B45" s="115">
        <v>6</v>
      </c>
      <c r="C45" s="116" t="s">
        <v>64</v>
      </c>
      <c r="D45" s="117">
        <v>2015</v>
      </c>
      <c r="E45" s="118" t="s">
        <v>60</v>
      </c>
    </row>
    <row r="46" spans="2:5" x14ac:dyDescent="0.3">
      <c r="B46" s="115">
        <v>7</v>
      </c>
      <c r="C46" s="116" t="s">
        <v>65</v>
      </c>
      <c r="D46" s="117">
        <v>2014</v>
      </c>
      <c r="E46" s="118" t="s">
        <v>60</v>
      </c>
    </row>
    <row r="47" spans="2:5" ht="15" thickBot="1" x14ac:dyDescent="0.35">
      <c r="B47" s="119">
        <v>8</v>
      </c>
      <c r="C47" s="120" t="s">
        <v>66</v>
      </c>
      <c r="D47" s="121">
        <v>2014</v>
      </c>
      <c r="E47" s="122" t="s">
        <v>59</v>
      </c>
    </row>
  </sheetData>
  <mergeCells count="6">
    <mergeCell ref="B39:E39"/>
    <mergeCell ref="B2:E2"/>
    <mergeCell ref="B3:E3"/>
    <mergeCell ref="B10:E10"/>
    <mergeCell ref="B17:E17"/>
    <mergeCell ref="B27:E27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workbookViewId="0">
      <selection activeCell="B2" sqref="B2:B3"/>
    </sheetView>
  </sheetViews>
  <sheetFormatPr defaultRowHeight="14.4" x14ac:dyDescent="0.3"/>
  <cols>
    <col min="2" max="2" width="20.21875" bestFit="1" customWidth="1"/>
    <col min="7" max="7" width="12.5546875" bestFit="1" customWidth="1"/>
  </cols>
  <sheetData>
    <row r="1" spans="2:8" ht="15" thickBot="1" x14ac:dyDescent="0.35"/>
    <row r="2" spans="2:8" ht="22.2" thickTop="1" thickBot="1" x14ac:dyDescent="0.35">
      <c r="B2" s="379" t="s">
        <v>120</v>
      </c>
      <c r="C2" s="381" t="s">
        <v>125</v>
      </c>
      <c r="D2" s="382"/>
      <c r="E2" s="382"/>
      <c r="F2" s="382"/>
      <c r="G2" s="383"/>
      <c r="H2" s="384"/>
    </row>
    <row r="3" spans="2:8" ht="15.6" thickTop="1" thickBot="1" x14ac:dyDescent="0.35">
      <c r="B3" s="380"/>
      <c r="C3" s="125" t="s">
        <v>121</v>
      </c>
      <c r="D3" s="130" t="s">
        <v>107</v>
      </c>
      <c r="E3" s="100" t="s">
        <v>108</v>
      </c>
      <c r="F3" s="124" t="s">
        <v>109</v>
      </c>
      <c r="G3" s="137" t="s">
        <v>124</v>
      </c>
      <c r="H3" s="131" t="s">
        <v>122</v>
      </c>
    </row>
    <row r="4" spans="2:8" ht="15" thickTop="1" x14ac:dyDescent="0.3">
      <c r="B4" s="138" t="s">
        <v>112</v>
      </c>
      <c r="C4" s="132">
        <v>4</v>
      </c>
      <c r="D4" s="133">
        <v>1</v>
      </c>
      <c r="E4" s="134">
        <v>3</v>
      </c>
      <c r="F4" s="135">
        <v>3</v>
      </c>
      <c r="G4" s="136">
        <f>SUM(D4:F4)</f>
        <v>7</v>
      </c>
      <c r="H4" s="136"/>
    </row>
    <row r="5" spans="2:8" x14ac:dyDescent="0.3">
      <c r="B5" s="139" t="s">
        <v>111</v>
      </c>
      <c r="C5" s="126"/>
      <c r="D5" s="102">
        <v>2</v>
      </c>
      <c r="E5" s="103"/>
      <c r="F5" s="104">
        <v>3</v>
      </c>
      <c r="G5" s="128">
        <f t="shared" ref="G5:G13" si="0">SUM(D5:F5)</f>
        <v>5</v>
      </c>
      <c r="H5" s="128">
        <v>2</v>
      </c>
    </row>
    <row r="6" spans="2:8" x14ac:dyDescent="0.3">
      <c r="B6" s="105" t="s">
        <v>113</v>
      </c>
      <c r="C6" s="126"/>
      <c r="D6" s="102">
        <v>2</v>
      </c>
      <c r="E6" s="103">
        <v>1</v>
      </c>
      <c r="F6" s="104">
        <v>1</v>
      </c>
      <c r="G6" s="128">
        <f t="shared" si="0"/>
        <v>4</v>
      </c>
      <c r="H6" s="128">
        <v>1</v>
      </c>
    </row>
    <row r="7" spans="2:8" x14ac:dyDescent="0.3">
      <c r="B7" s="101" t="s">
        <v>114</v>
      </c>
      <c r="C7" s="126">
        <v>2</v>
      </c>
      <c r="D7" s="102"/>
      <c r="E7" s="103">
        <v>1</v>
      </c>
      <c r="F7" s="104">
        <v>3</v>
      </c>
      <c r="G7" s="128">
        <f t="shared" si="0"/>
        <v>4</v>
      </c>
      <c r="H7" s="128"/>
    </row>
    <row r="8" spans="2:8" x14ac:dyDescent="0.3">
      <c r="B8" s="105" t="s">
        <v>115</v>
      </c>
      <c r="C8" s="126"/>
      <c r="D8" s="102"/>
      <c r="E8" s="103">
        <v>1</v>
      </c>
      <c r="F8" s="104">
        <v>1</v>
      </c>
      <c r="G8" s="128">
        <f t="shared" si="0"/>
        <v>2</v>
      </c>
      <c r="H8" s="128">
        <v>1</v>
      </c>
    </row>
    <row r="9" spans="2:8" x14ac:dyDescent="0.3">
      <c r="B9" s="105" t="s">
        <v>116</v>
      </c>
      <c r="C9" s="126"/>
      <c r="D9" s="102"/>
      <c r="E9" s="103">
        <v>1</v>
      </c>
      <c r="F9" s="104"/>
      <c r="G9" s="128">
        <f t="shared" si="0"/>
        <v>1</v>
      </c>
      <c r="H9" s="128">
        <v>1</v>
      </c>
    </row>
    <row r="10" spans="2:8" x14ac:dyDescent="0.3">
      <c r="B10" s="105" t="s">
        <v>117</v>
      </c>
      <c r="C10" s="126"/>
      <c r="D10" s="102">
        <v>1</v>
      </c>
      <c r="E10" s="103">
        <v>1</v>
      </c>
      <c r="F10" s="104"/>
      <c r="G10" s="128">
        <f t="shared" si="0"/>
        <v>2</v>
      </c>
      <c r="H10" s="128"/>
    </row>
    <row r="11" spans="2:8" x14ac:dyDescent="0.3">
      <c r="B11" s="105" t="s">
        <v>119</v>
      </c>
      <c r="C11" s="126">
        <v>2</v>
      </c>
      <c r="D11" s="102"/>
      <c r="E11" s="103"/>
      <c r="F11" s="104"/>
      <c r="G11" s="128">
        <f t="shared" si="0"/>
        <v>0</v>
      </c>
      <c r="H11" s="128"/>
    </row>
    <row r="12" spans="2:8" x14ac:dyDescent="0.3">
      <c r="B12" s="105" t="s">
        <v>118</v>
      </c>
      <c r="C12" s="126"/>
      <c r="D12" s="102"/>
      <c r="E12" s="103">
        <v>1</v>
      </c>
      <c r="F12" s="104"/>
      <c r="G12" s="128">
        <f t="shared" si="0"/>
        <v>1</v>
      </c>
      <c r="H12" s="128"/>
    </row>
    <row r="13" spans="2:8" ht="15" thickBot="1" x14ac:dyDescent="0.35">
      <c r="B13" s="106" t="s">
        <v>123</v>
      </c>
      <c r="C13" s="127"/>
      <c r="D13" s="107"/>
      <c r="E13" s="108"/>
      <c r="F13" s="109"/>
      <c r="G13" s="129">
        <f t="shared" si="0"/>
        <v>0</v>
      </c>
      <c r="H13" s="129">
        <v>1</v>
      </c>
    </row>
    <row r="14" spans="2:8" ht="15.6" thickTop="1" thickBot="1" x14ac:dyDescent="0.35">
      <c r="B14" s="110" t="s">
        <v>110</v>
      </c>
      <c r="C14" s="125">
        <f t="shared" ref="C14:H14" si="1">SUM(C4:C13)</f>
        <v>8</v>
      </c>
      <c r="D14" s="130">
        <f t="shared" si="1"/>
        <v>6</v>
      </c>
      <c r="E14" s="100">
        <f t="shared" si="1"/>
        <v>9</v>
      </c>
      <c r="F14" s="123">
        <f t="shared" si="1"/>
        <v>11</v>
      </c>
      <c r="G14" s="137">
        <f t="shared" si="1"/>
        <v>26</v>
      </c>
      <c r="H14" s="131">
        <f t="shared" si="1"/>
        <v>6</v>
      </c>
    </row>
    <row r="15" spans="2:8" ht="15" thickTop="1" x14ac:dyDescent="0.3"/>
  </sheetData>
  <mergeCells count="2">
    <mergeCell ref="B2:B3"/>
    <mergeCell ref="C2:H2"/>
  </mergeCells>
  <pageMargins left="0.7" right="0.7" top="0.78740157499999996" bottom="0.78740157499999996" header="0.3" footer="0.3"/>
  <ignoredErrors>
    <ignoredError sqref="G11 G7 G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6"/>
  <sheetViews>
    <sheetView tabSelected="1" zoomScaleNormal="100" workbookViewId="0"/>
  </sheetViews>
  <sheetFormatPr defaultRowHeight="14.4" x14ac:dyDescent="0.3"/>
  <cols>
    <col min="2" max="4" width="26.6640625" customWidth="1"/>
    <col min="5" max="5" width="27.6640625" bestFit="1" customWidth="1"/>
    <col min="6" max="7" width="26.6640625" customWidth="1"/>
    <col min="8" max="8" width="17.109375" bestFit="1" customWidth="1"/>
    <col min="10" max="10" width="9.88671875" bestFit="1" customWidth="1"/>
  </cols>
  <sheetData>
    <row r="1" spans="2:9" ht="15" thickBot="1" x14ac:dyDescent="0.35"/>
    <row r="2" spans="2:9" ht="15" thickBot="1" x14ac:dyDescent="0.35">
      <c r="B2" s="208" t="s">
        <v>152</v>
      </c>
      <c r="C2" s="141" t="s">
        <v>107</v>
      </c>
      <c r="D2" s="142" t="s">
        <v>108</v>
      </c>
      <c r="E2" s="142" t="s">
        <v>109</v>
      </c>
      <c r="F2" s="142" t="s">
        <v>121</v>
      </c>
      <c r="G2" s="173" t="s">
        <v>122</v>
      </c>
      <c r="H2" s="218"/>
      <c r="I2" s="218"/>
    </row>
    <row r="3" spans="2:9" x14ac:dyDescent="0.3">
      <c r="B3" s="207">
        <v>1</v>
      </c>
      <c r="C3" s="259" t="s">
        <v>132</v>
      </c>
      <c r="D3" s="260" t="s">
        <v>154</v>
      </c>
      <c r="E3" s="260" t="s">
        <v>155</v>
      </c>
      <c r="F3" s="260" t="s">
        <v>129</v>
      </c>
      <c r="G3" s="261" t="s">
        <v>157</v>
      </c>
      <c r="H3" s="218"/>
      <c r="I3" s="218"/>
    </row>
    <row r="4" spans="2:9" x14ac:dyDescent="0.3">
      <c r="B4" s="27">
        <v>2</v>
      </c>
      <c r="C4" s="262" t="s">
        <v>40</v>
      </c>
      <c r="D4" s="194" t="s">
        <v>196</v>
      </c>
      <c r="E4" s="263" t="s">
        <v>138</v>
      </c>
      <c r="F4" s="194" t="s">
        <v>198</v>
      </c>
      <c r="G4" s="264" t="s">
        <v>128</v>
      </c>
      <c r="H4" s="218"/>
      <c r="I4" s="218"/>
    </row>
    <row r="5" spans="2:9" x14ac:dyDescent="0.3">
      <c r="B5" s="27">
        <v>3</v>
      </c>
      <c r="C5" s="265" t="s">
        <v>197</v>
      </c>
      <c r="D5" s="194" t="s">
        <v>201</v>
      </c>
      <c r="E5" s="194" t="s">
        <v>200</v>
      </c>
      <c r="F5" s="194" t="s">
        <v>199</v>
      </c>
      <c r="G5" s="264" t="s">
        <v>156</v>
      </c>
      <c r="H5" s="218"/>
      <c r="I5" s="218"/>
    </row>
    <row r="6" spans="2:9" x14ac:dyDescent="0.3">
      <c r="B6" s="27">
        <v>4</v>
      </c>
      <c r="C6" s="266" t="s">
        <v>132</v>
      </c>
      <c r="D6" s="267" t="s">
        <v>150</v>
      </c>
      <c r="E6" s="267" t="s">
        <v>149</v>
      </c>
      <c r="F6" s="263" t="s">
        <v>163</v>
      </c>
      <c r="G6" s="264" t="s">
        <v>164</v>
      </c>
      <c r="H6" s="218"/>
      <c r="I6" s="218"/>
    </row>
    <row r="7" spans="2:9" ht="15" thickBot="1" x14ac:dyDescent="0.35">
      <c r="B7" s="206">
        <v>5</v>
      </c>
      <c r="C7" s="268" t="s">
        <v>40</v>
      </c>
      <c r="D7" s="269" t="s">
        <v>172</v>
      </c>
      <c r="E7" s="269" t="s">
        <v>171</v>
      </c>
      <c r="F7" s="343" t="s">
        <v>202</v>
      </c>
      <c r="G7" s="270" t="s">
        <v>128</v>
      </c>
      <c r="H7" s="218"/>
      <c r="I7" s="218"/>
    </row>
    <row r="8" spans="2:9" ht="15" thickBot="1" x14ac:dyDescent="0.35">
      <c r="B8" s="271"/>
      <c r="C8" s="271"/>
      <c r="D8" s="271"/>
      <c r="E8" s="271"/>
      <c r="F8" s="271"/>
      <c r="G8" s="271"/>
      <c r="H8" s="218"/>
      <c r="I8" s="218"/>
    </row>
    <row r="9" spans="2:9" ht="15" thickBot="1" x14ac:dyDescent="0.35">
      <c r="B9" s="208" t="s">
        <v>153</v>
      </c>
      <c r="C9" s="141" t="s">
        <v>107</v>
      </c>
      <c r="D9" s="142" t="s">
        <v>108</v>
      </c>
      <c r="E9" s="210" t="s">
        <v>109</v>
      </c>
      <c r="F9" s="142" t="s">
        <v>121</v>
      </c>
      <c r="G9" s="173" t="s">
        <v>122</v>
      </c>
    </row>
    <row r="10" spans="2:9" x14ac:dyDescent="0.3">
      <c r="B10" s="207">
        <v>1</v>
      </c>
      <c r="C10" s="344">
        <v>1400</v>
      </c>
      <c r="D10" s="345">
        <v>1040</v>
      </c>
      <c r="E10" s="345">
        <v>1040</v>
      </c>
      <c r="F10" s="345">
        <v>1040</v>
      </c>
      <c r="G10" s="346">
        <v>1520</v>
      </c>
      <c r="H10" s="166"/>
    </row>
    <row r="11" spans="2:9" x14ac:dyDescent="0.3">
      <c r="B11" s="27">
        <v>2</v>
      </c>
      <c r="C11" s="347">
        <v>0</v>
      </c>
      <c r="D11" s="348">
        <v>1400</v>
      </c>
      <c r="E11" s="348">
        <v>800</v>
      </c>
      <c r="F11" s="348">
        <v>1040</v>
      </c>
      <c r="G11" s="349">
        <v>1520</v>
      </c>
    </row>
    <row r="12" spans="2:9" x14ac:dyDescent="0.3">
      <c r="B12" s="27">
        <v>3</v>
      </c>
      <c r="C12" s="347">
        <v>1400</v>
      </c>
      <c r="D12" s="348">
        <v>1400</v>
      </c>
      <c r="E12" s="348">
        <v>1400</v>
      </c>
      <c r="F12" s="348">
        <v>1040</v>
      </c>
      <c r="G12" s="349">
        <v>1800</v>
      </c>
      <c r="H12" s="166"/>
    </row>
    <row r="13" spans="2:9" x14ac:dyDescent="0.3">
      <c r="B13" s="27">
        <v>4</v>
      </c>
      <c r="C13" s="347">
        <v>1400</v>
      </c>
      <c r="D13" s="348">
        <v>1040</v>
      </c>
      <c r="E13" s="348">
        <v>800</v>
      </c>
      <c r="F13" s="348">
        <v>1220</v>
      </c>
      <c r="G13" s="349">
        <v>1420</v>
      </c>
    </row>
    <row r="14" spans="2:9" ht="15" thickBot="1" x14ac:dyDescent="0.35">
      <c r="B14" s="206">
        <v>5</v>
      </c>
      <c r="C14" s="350">
        <v>0</v>
      </c>
      <c r="D14" s="351">
        <v>1220</v>
      </c>
      <c r="E14" s="351">
        <v>1040</v>
      </c>
      <c r="F14" s="351">
        <v>1040</v>
      </c>
      <c r="G14" s="352">
        <v>1520</v>
      </c>
      <c r="H14" s="354"/>
    </row>
    <row r="15" spans="2:9" ht="15" thickBot="1" x14ac:dyDescent="0.35">
      <c r="B15" s="272"/>
      <c r="C15" s="273"/>
      <c r="D15" s="273"/>
      <c r="E15" s="273"/>
      <c r="F15" s="273"/>
      <c r="G15" s="273"/>
      <c r="H15" s="354"/>
    </row>
    <row r="16" spans="2:9" ht="21" x14ac:dyDescent="0.3">
      <c r="B16" s="404" t="s">
        <v>173</v>
      </c>
      <c r="C16" s="405"/>
      <c r="D16" s="405"/>
      <c r="E16" s="406"/>
      <c r="F16" s="274" t="s">
        <v>174</v>
      </c>
      <c r="G16" s="275">
        <v>62308</v>
      </c>
      <c r="H16" s="211"/>
    </row>
    <row r="17" spans="2:8" ht="21.6" thickBot="1" x14ac:dyDescent="0.35">
      <c r="B17" s="407" t="s">
        <v>158</v>
      </c>
      <c r="C17" s="408"/>
      <c r="D17" s="408"/>
      <c r="E17" s="409"/>
      <c r="F17" s="276" t="s">
        <v>159</v>
      </c>
      <c r="G17" s="277">
        <f>F29</f>
        <v>61500</v>
      </c>
      <c r="H17" s="211"/>
    </row>
    <row r="18" spans="2:8" x14ac:dyDescent="0.3">
      <c r="B18" s="410" t="s">
        <v>175</v>
      </c>
      <c r="C18" s="1" t="s">
        <v>176</v>
      </c>
      <c r="D18" s="278">
        <f>SUM(C10:F14)</f>
        <v>20760</v>
      </c>
      <c r="E18" s="1" t="s">
        <v>177</v>
      </c>
      <c r="F18" s="279">
        <f>4320*5+7000</f>
        <v>28600</v>
      </c>
      <c r="G18" s="280">
        <f>F18-D18</f>
        <v>7840</v>
      </c>
      <c r="H18" s="211"/>
    </row>
    <row r="19" spans="2:8" x14ac:dyDescent="0.3">
      <c r="B19" s="411"/>
      <c r="C19" s="413" t="s">
        <v>178</v>
      </c>
      <c r="D19" s="281">
        <f>549+450+405+837+270+675+135</f>
        <v>3321</v>
      </c>
      <c r="E19" s="103" t="s">
        <v>179</v>
      </c>
      <c r="F19" s="282">
        <f>600*5</f>
        <v>3000</v>
      </c>
      <c r="G19" s="283">
        <f>F19-D19</f>
        <v>-321</v>
      </c>
      <c r="H19" s="211"/>
    </row>
    <row r="20" spans="2:8" ht="15" thickBot="1" x14ac:dyDescent="0.35">
      <c r="B20" s="412"/>
      <c r="C20" s="399"/>
      <c r="D20" s="358">
        <v>6191</v>
      </c>
      <c r="E20" s="2" t="s">
        <v>180</v>
      </c>
      <c r="F20" s="284">
        <f>1000*5+500*5</f>
        <v>7500</v>
      </c>
      <c r="G20" s="285">
        <f>F20-D20</f>
        <v>1309</v>
      </c>
      <c r="H20" s="211"/>
    </row>
    <row r="21" spans="2:8" x14ac:dyDescent="0.3">
      <c r="B21" s="410" t="s">
        <v>181</v>
      </c>
      <c r="C21" s="1" t="s">
        <v>176</v>
      </c>
      <c r="D21" s="355">
        <v>8700</v>
      </c>
      <c r="E21" s="1" t="s">
        <v>177</v>
      </c>
      <c r="F21" s="279">
        <v>9900</v>
      </c>
      <c r="G21" s="280">
        <f t="shared" ref="G21:G28" si="0">F21-D21</f>
        <v>1200</v>
      </c>
      <c r="H21" s="211"/>
    </row>
    <row r="22" spans="2:8" x14ac:dyDescent="0.3">
      <c r="B22" s="411"/>
      <c r="C22" s="413" t="s">
        <v>178</v>
      </c>
      <c r="D22" s="356">
        <v>2000</v>
      </c>
      <c r="E22" s="103" t="s">
        <v>180</v>
      </c>
      <c r="F22" s="282">
        <v>2000</v>
      </c>
      <c r="G22" s="283">
        <f t="shared" si="0"/>
        <v>0</v>
      </c>
      <c r="H22" s="211"/>
    </row>
    <row r="23" spans="2:8" x14ac:dyDescent="0.3">
      <c r="B23" s="411"/>
      <c r="C23" s="414"/>
      <c r="D23" s="356">
        <v>2776</v>
      </c>
      <c r="E23" s="103" t="s">
        <v>182</v>
      </c>
      <c r="F23" s="282">
        <v>1500</v>
      </c>
      <c r="G23" s="283">
        <f t="shared" si="0"/>
        <v>-1276</v>
      </c>
      <c r="H23" s="211"/>
    </row>
    <row r="24" spans="2:8" ht="15" thickBot="1" x14ac:dyDescent="0.35">
      <c r="B24" s="412"/>
      <c r="C24" s="399"/>
      <c r="D24" s="298">
        <v>4400</v>
      </c>
      <c r="E24" s="2" t="s">
        <v>183</v>
      </c>
      <c r="F24" s="284">
        <v>3000</v>
      </c>
      <c r="G24" s="285">
        <f t="shared" si="0"/>
        <v>-1400</v>
      </c>
      <c r="H24" s="353"/>
    </row>
    <row r="25" spans="2:8" ht="15" thickBot="1" x14ac:dyDescent="0.35">
      <c r="B25" s="140" t="s">
        <v>184</v>
      </c>
      <c r="C25" s="142" t="s">
        <v>185</v>
      </c>
      <c r="D25" s="286">
        <v>6000</v>
      </c>
      <c r="E25" s="142" t="s">
        <v>186</v>
      </c>
      <c r="F25" s="287">
        <v>6000</v>
      </c>
      <c r="G25" s="288">
        <f t="shared" si="0"/>
        <v>0</v>
      </c>
      <c r="H25" s="211"/>
    </row>
    <row r="26" spans="2:8" ht="15" thickBot="1" x14ac:dyDescent="0.35">
      <c r="B26" s="289" t="s">
        <v>187</v>
      </c>
      <c r="C26" s="290" t="s">
        <v>188</v>
      </c>
      <c r="D26" s="291">
        <v>3000</v>
      </c>
      <c r="E26" s="290" t="s">
        <v>186</v>
      </c>
      <c r="F26" s="292">
        <v>3000</v>
      </c>
      <c r="G26" s="293">
        <f t="shared" si="0"/>
        <v>0</v>
      </c>
      <c r="H26" s="211"/>
    </row>
    <row r="27" spans="2:8" ht="15" thickBot="1" x14ac:dyDescent="0.35">
      <c r="B27" s="140" t="s">
        <v>189</v>
      </c>
      <c r="C27" s="142" t="s">
        <v>40</v>
      </c>
      <c r="D27" s="286">
        <v>4658</v>
      </c>
      <c r="E27" s="142" t="s">
        <v>40</v>
      </c>
      <c r="F27" s="287">
        <v>6000</v>
      </c>
      <c r="G27" s="288">
        <f t="shared" si="0"/>
        <v>1342</v>
      </c>
      <c r="H27" s="211"/>
    </row>
    <row r="28" spans="2:8" ht="15" thickBot="1" x14ac:dyDescent="0.35">
      <c r="B28" s="289" t="s">
        <v>190</v>
      </c>
      <c r="C28" s="290" t="s">
        <v>191</v>
      </c>
      <c r="D28" s="357">
        <v>-6950</v>
      </c>
      <c r="E28" s="290" t="s">
        <v>40</v>
      </c>
      <c r="F28" s="292">
        <f>-1500*6</f>
        <v>-9000</v>
      </c>
      <c r="G28" s="293">
        <f t="shared" si="0"/>
        <v>-2050</v>
      </c>
      <c r="H28" s="353"/>
    </row>
    <row r="29" spans="2:8" ht="21.6" thickBot="1" x14ac:dyDescent="0.35">
      <c r="B29" s="394" t="s">
        <v>192</v>
      </c>
      <c r="C29" s="395"/>
      <c r="D29" s="294">
        <f>SUM(D18:D28)</f>
        <v>54856</v>
      </c>
      <c r="E29" s="295" t="s">
        <v>40</v>
      </c>
      <c r="F29" s="294">
        <f>SUM(F18:F28)</f>
        <v>61500</v>
      </c>
      <c r="G29" s="296">
        <f>SUM(G18:G28)</f>
        <v>6644</v>
      </c>
      <c r="H29" s="211"/>
    </row>
    <row r="30" spans="2:8" x14ac:dyDescent="0.3">
      <c r="B30" s="396" t="s">
        <v>175</v>
      </c>
      <c r="C30" s="398" t="s">
        <v>122</v>
      </c>
      <c r="D30" s="297">
        <f>SUM(G10:G14)</f>
        <v>7780</v>
      </c>
      <c r="E30" s="1" t="s">
        <v>177</v>
      </c>
      <c r="F30" s="1">
        <v>0</v>
      </c>
      <c r="G30" s="35">
        <v>0</v>
      </c>
      <c r="H30" s="211"/>
    </row>
    <row r="31" spans="2:8" ht="15" thickBot="1" x14ac:dyDescent="0.35">
      <c r="B31" s="397"/>
      <c r="C31" s="399"/>
      <c r="D31" s="298">
        <v>0</v>
      </c>
      <c r="E31" s="2" t="s">
        <v>203</v>
      </c>
      <c r="F31" s="2">
        <v>0</v>
      </c>
      <c r="G31" s="36">
        <v>0</v>
      </c>
      <c r="H31" s="211"/>
    </row>
    <row r="32" spans="2:8" ht="21.6" thickBot="1" x14ac:dyDescent="0.35">
      <c r="B32" s="400" t="s">
        <v>194</v>
      </c>
      <c r="C32" s="401"/>
      <c r="D32" s="299">
        <f>D30+D31</f>
        <v>7780</v>
      </c>
      <c r="E32" s="300" t="s">
        <v>40</v>
      </c>
      <c r="F32" s="299" t="s">
        <v>40</v>
      </c>
      <c r="G32" s="301" t="s">
        <v>40</v>
      </c>
      <c r="H32" s="211"/>
    </row>
    <row r="33" spans="2:8" ht="21.6" thickBot="1" x14ac:dyDescent="0.35">
      <c r="B33" s="402" t="s">
        <v>195</v>
      </c>
      <c r="C33" s="403"/>
      <c r="D33" s="302">
        <f>D29+D32</f>
        <v>62636</v>
      </c>
      <c r="E33" s="303"/>
      <c r="F33" s="302">
        <v>62308</v>
      </c>
      <c r="G33" s="359">
        <f>F33-D33</f>
        <v>-328</v>
      </c>
      <c r="H33" s="211"/>
    </row>
    <row r="34" spans="2:8" ht="14.4" customHeight="1" x14ac:dyDescent="0.3">
      <c r="B34" s="385" t="s">
        <v>204</v>
      </c>
      <c r="C34" s="386"/>
      <c r="D34" s="386"/>
      <c r="E34" s="386"/>
      <c r="F34" s="386"/>
      <c r="G34" s="387"/>
      <c r="H34" s="211"/>
    </row>
    <row r="35" spans="2:8" x14ac:dyDescent="0.3">
      <c r="B35" s="388"/>
      <c r="C35" s="389"/>
      <c r="D35" s="389"/>
      <c r="E35" s="389"/>
      <c r="F35" s="389"/>
      <c r="G35" s="390"/>
      <c r="H35" s="211"/>
    </row>
    <row r="36" spans="2:8" ht="15" thickBot="1" x14ac:dyDescent="0.35">
      <c r="B36" s="391"/>
      <c r="C36" s="392"/>
      <c r="D36" s="392"/>
      <c r="E36" s="392"/>
      <c r="F36" s="392"/>
      <c r="G36" s="393"/>
      <c r="H36" s="211"/>
    </row>
  </sheetData>
  <mergeCells count="12">
    <mergeCell ref="B16:E16"/>
    <mergeCell ref="B17:E17"/>
    <mergeCell ref="B18:B20"/>
    <mergeCell ref="C19:C20"/>
    <mergeCell ref="B21:B24"/>
    <mergeCell ref="C22:C24"/>
    <mergeCell ref="B34:G36"/>
    <mergeCell ref="B29:C29"/>
    <mergeCell ref="B30:B31"/>
    <mergeCell ref="C30:C31"/>
    <mergeCell ref="B32:C32"/>
    <mergeCell ref="B33:C33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B2" sqref="B2:E2"/>
    </sheetView>
  </sheetViews>
  <sheetFormatPr defaultRowHeight="14.4" x14ac:dyDescent="0.3"/>
  <cols>
    <col min="2" max="2" width="12" customWidth="1"/>
    <col min="3" max="3" width="26.21875" customWidth="1"/>
    <col min="4" max="4" width="8.77734375" customWidth="1"/>
    <col min="5" max="5" width="18.88671875" customWidth="1"/>
    <col min="6" max="15" width="11.109375" customWidth="1"/>
  </cols>
  <sheetData>
    <row r="1" spans="2:16" ht="15" thickBot="1" x14ac:dyDescent="0.35"/>
    <row r="2" spans="2:16" ht="21.6" thickBot="1" x14ac:dyDescent="0.35">
      <c r="B2" s="418" t="s">
        <v>143</v>
      </c>
      <c r="C2" s="419"/>
      <c r="D2" s="419"/>
      <c r="E2" s="420"/>
      <c r="F2" s="140" t="s">
        <v>126</v>
      </c>
      <c r="G2" s="141" t="s">
        <v>127</v>
      </c>
      <c r="H2" s="141" t="s">
        <v>130</v>
      </c>
      <c r="I2" s="142">
        <v>2</v>
      </c>
      <c r="J2" s="142">
        <v>3</v>
      </c>
      <c r="K2" s="142">
        <v>4</v>
      </c>
      <c r="L2" s="212" t="s">
        <v>160</v>
      </c>
      <c r="M2" s="173" t="s">
        <v>161</v>
      </c>
      <c r="N2" s="421" t="s">
        <v>134</v>
      </c>
      <c r="O2" s="424" t="s">
        <v>133</v>
      </c>
      <c r="P2" s="415" t="s">
        <v>193</v>
      </c>
    </row>
    <row r="3" spans="2:16" ht="14.4" customHeight="1" thickBot="1" x14ac:dyDescent="0.35">
      <c r="B3" s="429" t="s">
        <v>5</v>
      </c>
      <c r="C3" s="432" t="s">
        <v>139</v>
      </c>
      <c r="D3" s="432" t="s">
        <v>140</v>
      </c>
      <c r="E3" s="435" t="s">
        <v>141</v>
      </c>
      <c r="F3" s="231" t="s">
        <v>40</v>
      </c>
      <c r="G3" s="209" t="s">
        <v>40</v>
      </c>
      <c r="H3" s="209" t="s">
        <v>132</v>
      </c>
      <c r="I3" s="210" t="s">
        <v>40</v>
      </c>
      <c r="J3" s="142" t="s">
        <v>137</v>
      </c>
      <c r="K3" s="142" t="s">
        <v>132</v>
      </c>
      <c r="L3" s="438"/>
      <c r="M3" s="439"/>
      <c r="N3" s="422"/>
      <c r="O3" s="425"/>
      <c r="P3" s="416"/>
    </row>
    <row r="4" spans="2:16" ht="14.4" customHeight="1" thickBot="1" x14ac:dyDescent="0.35">
      <c r="B4" s="430"/>
      <c r="C4" s="433"/>
      <c r="D4" s="433"/>
      <c r="E4" s="436"/>
      <c r="F4" s="396" t="s">
        <v>129</v>
      </c>
      <c r="G4" s="427" t="s">
        <v>131</v>
      </c>
      <c r="H4" s="427" t="s">
        <v>40</v>
      </c>
      <c r="I4" s="210" t="s">
        <v>137</v>
      </c>
      <c r="J4" s="142" t="s">
        <v>147</v>
      </c>
      <c r="K4" s="142" t="s">
        <v>150</v>
      </c>
      <c r="L4" s="213" t="s">
        <v>150</v>
      </c>
      <c r="M4" s="440" t="s">
        <v>171</v>
      </c>
      <c r="N4" s="422"/>
      <c r="O4" s="425"/>
      <c r="P4" s="416"/>
    </row>
    <row r="5" spans="2:16" ht="14.4" customHeight="1" thickBot="1" x14ac:dyDescent="0.35">
      <c r="B5" s="430"/>
      <c r="C5" s="433"/>
      <c r="D5" s="433"/>
      <c r="E5" s="436"/>
      <c r="F5" s="397"/>
      <c r="G5" s="428"/>
      <c r="H5" s="428"/>
      <c r="I5" s="232" t="s">
        <v>138</v>
      </c>
      <c r="J5" s="142" t="s">
        <v>148</v>
      </c>
      <c r="K5" s="142" t="s">
        <v>149</v>
      </c>
      <c r="L5" s="213" t="s">
        <v>147</v>
      </c>
      <c r="M5" s="441"/>
      <c r="N5" s="422"/>
      <c r="O5" s="425"/>
      <c r="P5" s="416"/>
    </row>
    <row r="6" spans="2:16" ht="15" thickBot="1" x14ac:dyDescent="0.35">
      <c r="B6" s="431"/>
      <c r="C6" s="434"/>
      <c r="D6" s="434"/>
      <c r="E6" s="437"/>
      <c r="F6" s="165">
        <v>44583</v>
      </c>
      <c r="G6" s="164">
        <v>44590</v>
      </c>
      <c r="H6" s="164">
        <v>44604</v>
      </c>
      <c r="I6" s="167">
        <v>44730</v>
      </c>
      <c r="J6" s="167">
        <v>44808</v>
      </c>
      <c r="K6" s="258">
        <v>44849</v>
      </c>
      <c r="L6" s="214">
        <v>44877</v>
      </c>
      <c r="M6" s="184">
        <v>44898</v>
      </c>
      <c r="N6" s="423"/>
      <c r="O6" s="426"/>
      <c r="P6" s="417"/>
    </row>
    <row r="7" spans="2:16" x14ac:dyDescent="0.3">
      <c r="B7" s="59">
        <v>1</v>
      </c>
      <c r="C7" s="65" t="s">
        <v>71</v>
      </c>
      <c r="D7" s="51">
        <v>2007</v>
      </c>
      <c r="E7" s="71" t="s">
        <v>68</v>
      </c>
      <c r="F7" s="161"/>
      <c r="G7" s="149"/>
      <c r="H7" s="156">
        <v>1</v>
      </c>
      <c r="I7" s="169"/>
      <c r="J7" s="175">
        <v>1</v>
      </c>
      <c r="K7" s="175">
        <v>1</v>
      </c>
      <c r="L7" s="215"/>
      <c r="M7" s="219"/>
      <c r="N7" s="322">
        <v>100</v>
      </c>
      <c r="O7" s="239">
        <v>0</v>
      </c>
      <c r="P7" s="341">
        <v>0</v>
      </c>
    </row>
    <row r="8" spans="2:16" x14ac:dyDescent="0.3">
      <c r="B8" s="60">
        <v>2</v>
      </c>
      <c r="C8" s="66" t="s">
        <v>72</v>
      </c>
      <c r="D8" s="52">
        <v>2008</v>
      </c>
      <c r="E8" s="72" t="s">
        <v>69</v>
      </c>
      <c r="F8" s="143"/>
      <c r="G8" s="144"/>
      <c r="H8" s="153">
        <v>1</v>
      </c>
      <c r="I8" s="170"/>
      <c r="J8" s="177">
        <v>0</v>
      </c>
      <c r="K8" s="177" t="s">
        <v>136</v>
      </c>
      <c r="L8" s="216"/>
      <c r="M8" s="220"/>
      <c r="N8" s="324">
        <v>0</v>
      </c>
      <c r="O8" s="240">
        <v>0</v>
      </c>
      <c r="P8" s="338">
        <v>0</v>
      </c>
    </row>
    <row r="9" spans="2:16" x14ac:dyDescent="0.3">
      <c r="B9" s="60">
        <v>3</v>
      </c>
      <c r="C9" s="66" t="s">
        <v>73</v>
      </c>
      <c r="D9" s="52">
        <v>2007</v>
      </c>
      <c r="E9" s="72" t="s">
        <v>68</v>
      </c>
      <c r="F9" s="143"/>
      <c r="G9" s="144"/>
      <c r="H9" s="162">
        <v>0.5</v>
      </c>
      <c r="I9" s="170"/>
      <c r="J9" s="176">
        <v>1</v>
      </c>
      <c r="K9" s="176">
        <v>1</v>
      </c>
      <c r="L9" s="216"/>
      <c r="M9" s="220"/>
      <c r="N9" s="326">
        <v>100</v>
      </c>
      <c r="O9" s="364">
        <v>0</v>
      </c>
      <c r="P9" s="338">
        <v>0</v>
      </c>
    </row>
    <row r="10" spans="2:16" x14ac:dyDescent="0.3">
      <c r="B10" s="60">
        <v>4</v>
      </c>
      <c r="C10" s="66" t="s">
        <v>74</v>
      </c>
      <c r="D10" s="52">
        <v>2010</v>
      </c>
      <c r="E10" s="72" t="s">
        <v>60</v>
      </c>
      <c r="F10" s="143"/>
      <c r="G10" s="144"/>
      <c r="H10" s="153">
        <v>1</v>
      </c>
      <c r="I10" s="170"/>
      <c r="J10" s="176">
        <v>1</v>
      </c>
      <c r="K10" s="176">
        <v>1</v>
      </c>
      <c r="L10" s="216"/>
      <c r="M10" s="220"/>
      <c r="N10" s="323">
        <v>100</v>
      </c>
      <c r="O10" s="240">
        <v>0</v>
      </c>
      <c r="P10" s="338">
        <v>0</v>
      </c>
    </row>
    <row r="11" spans="2:16" x14ac:dyDescent="0.3">
      <c r="B11" s="60">
        <v>5</v>
      </c>
      <c r="C11" s="66" t="s">
        <v>75</v>
      </c>
      <c r="D11" s="52">
        <v>2010</v>
      </c>
      <c r="E11" s="72" t="s">
        <v>70</v>
      </c>
      <c r="F11" s="143"/>
      <c r="G11" s="144"/>
      <c r="H11" s="153">
        <v>1</v>
      </c>
      <c r="I11" s="170"/>
      <c r="J11" s="177">
        <v>0</v>
      </c>
      <c r="K11" s="176">
        <v>1</v>
      </c>
      <c r="L11" s="216"/>
      <c r="M11" s="220"/>
      <c r="N11" s="323">
        <v>100</v>
      </c>
      <c r="O11" s="240">
        <v>0</v>
      </c>
      <c r="P11" s="338">
        <v>0</v>
      </c>
    </row>
    <row r="12" spans="2:16" ht="15" thickBot="1" x14ac:dyDescent="0.35">
      <c r="B12" s="61">
        <v>6</v>
      </c>
      <c r="C12" s="67" t="s">
        <v>76</v>
      </c>
      <c r="D12" s="53">
        <v>2007</v>
      </c>
      <c r="E12" s="73" t="s">
        <v>69</v>
      </c>
      <c r="F12" s="145"/>
      <c r="G12" s="146"/>
      <c r="H12" s="163">
        <v>1</v>
      </c>
      <c r="I12" s="171"/>
      <c r="J12" s="222">
        <v>0</v>
      </c>
      <c r="K12" s="222">
        <v>0</v>
      </c>
      <c r="L12" s="217"/>
      <c r="M12" s="221"/>
      <c r="N12" s="325">
        <v>0</v>
      </c>
      <c r="O12" s="241">
        <v>0</v>
      </c>
      <c r="P12" s="342">
        <v>0</v>
      </c>
    </row>
    <row r="13" spans="2:16" x14ac:dyDescent="0.3">
      <c r="B13" s="62">
        <v>1</v>
      </c>
      <c r="C13" s="68" t="s">
        <v>78</v>
      </c>
      <c r="D13" s="56">
        <v>2009</v>
      </c>
      <c r="E13" s="74" t="s">
        <v>60</v>
      </c>
      <c r="F13" s="147">
        <v>0</v>
      </c>
      <c r="G13" s="148">
        <v>0</v>
      </c>
      <c r="H13" s="149"/>
      <c r="I13" s="175">
        <v>1</v>
      </c>
      <c r="J13" s="175">
        <v>1</v>
      </c>
      <c r="K13" s="223">
        <v>0</v>
      </c>
      <c r="L13" s="224">
        <v>0</v>
      </c>
      <c r="M13" s="225">
        <v>0</v>
      </c>
      <c r="N13" s="322">
        <v>100</v>
      </c>
      <c r="O13" s="239">
        <v>0</v>
      </c>
      <c r="P13" s="337">
        <v>250</v>
      </c>
    </row>
    <row r="14" spans="2:16" x14ac:dyDescent="0.3">
      <c r="B14" s="63">
        <v>2</v>
      </c>
      <c r="C14" s="69" t="s">
        <v>77</v>
      </c>
      <c r="D14" s="57">
        <v>2009</v>
      </c>
      <c r="E14" s="75" t="s">
        <v>60</v>
      </c>
      <c r="F14" s="150">
        <v>0</v>
      </c>
      <c r="G14" s="151">
        <v>0</v>
      </c>
      <c r="H14" s="144"/>
      <c r="I14" s="176">
        <v>1</v>
      </c>
      <c r="J14" s="176">
        <v>1</v>
      </c>
      <c r="K14" s="177">
        <v>0</v>
      </c>
      <c r="L14" s="226">
        <v>0</v>
      </c>
      <c r="M14" s="227">
        <v>0</v>
      </c>
      <c r="N14" s="323">
        <v>100</v>
      </c>
      <c r="O14" s="240">
        <v>0</v>
      </c>
      <c r="P14" s="338">
        <v>250</v>
      </c>
    </row>
    <row r="15" spans="2:16" x14ac:dyDescent="0.3">
      <c r="B15" s="63">
        <v>3</v>
      </c>
      <c r="C15" s="69" t="s">
        <v>79</v>
      </c>
      <c r="D15" s="57">
        <v>2009</v>
      </c>
      <c r="E15" s="75" t="s">
        <v>80</v>
      </c>
      <c r="F15" s="152">
        <v>1</v>
      </c>
      <c r="G15" s="153">
        <v>1</v>
      </c>
      <c r="H15" s="144"/>
      <c r="I15" s="176">
        <v>1</v>
      </c>
      <c r="J15" s="177">
        <v>0</v>
      </c>
      <c r="K15" s="177" t="s">
        <v>136</v>
      </c>
      <c r="L15" s="233">
        <v>1</v>
      </c>
      <c r="M15" s="234">
        <v>1</v>
      </c>
      <c r="N15" s="324">
        <v>0</v>
      </c>
      <c r="O15" s="240">
        <v>0</v>
      </c>
      <c r="P15" s="338">
        <v>250</v>
      </c>
    </row>
    <row r="16" spans="2:16" x14ac:dyDescent="0.3">
      <c r="B16" s="63">
        <v>4</v>
      </c>
      <c r="C16" s="69" t="s">
        <v>81</v>
      </c>
      <c r="D16" s="57">
        <v>2008</v>
      </c>
      <c r="E16" s="75" t="s">
        <v>82</v>
      </c>
      <c r="F16" s="152">
        <v>1</v>
      </c>
      <c r="G16" s="153">
        <v>1</v>
      </c>
      <c r="H16" s="144"/>
      <c r="I16" s="176">
        <v>1</v>
      </c>
      <c r="J16" s="176">
        <v>1</v>
      </c>
      <c r="K16" s="176">
        <v>1</v>
      </c>
      <c r="L16" s="233">
        <v>1</v>
      </c>
      <c r="M16" s="227">
        <v>0</v>
      </c>
      <c r="N16" s="324">
        <v>0</v>
      </c>
      <c r="O16" s="240">
        <v>0</v>
      </c>
      <c r="P16" s="338">
        <v>0</v>
      </c>
    </row>
    <row r="17" spans="2:16" x14ac:dyDescent="0.3">
      <c r="B17" s="63">
        <v>5</v>
      </c>
      <c r="C17" s="69" t="s">
        <v>83</v>
      </c>
      <c r="D17" s="57">
        <v>2008</v>
      </c>
      <c r="E17" s="75" t="s">
        <v>84</v>
      </c>
      <c r="F17" s="152">
        <v>1</v>
      </c>
      <c r="G17" s="153">
        <v>1</v>
      </c>
      <c r="H17" s="144"/>
      <c r="I17" s="177">
        <v>0</v>
      </c>
      <c r="J17" s="177">
        <v>0</v>
      </c>
      <c r="K17" s="177">
        <v>0</v>
      </c>
      <c r="L17" s="226">
        <v>0</v>
      </c>
      <c r="M17" s="227">
        <v>0</v>
      </c>
      <c r="N17" s="324">
        <v>0</v>
      </c>
      <c r="O17" s="240">
        <v>0</v>
      </c>
      <c r="P17" s="338">
        <v>250</v>
      </c>
    </row>
    <row r="18" spans="2:16" x14ac:dyDescent="0.3">
      <c r="B18" s="63">
        <v>6</v>
      </c>
      <c r="C18" s="69" t="s">
        <v>85</v>
      </c>
      <c r="D18" s="57">
        <v>2010</v>
      </c>
      <c r="E18" s="75" t="s">
        <v>58</v>
      </c>
      <c r="F18" s="150">
        <v>0</v>
      </c>
      <c r="G18" s="153">
        <v>1</v>
      </c>
      <c r="H18" s="144"/>
      <c r="I18" s="177">
        <v>0</v>
      </c>
      <c r="J18" s="177">
        <v>0</v>
      </c>
      <c r="K18" s="176">
        <v>1</v>
      </c>
      <c r="L18" s="233">
        <v>1</v>
      </c>
      <c r="M18" s="227">
        <v>0</v>
      </c>
      <c r="N18" s="324">
        <v>0</v>
      </c>
      <c r="O18" s="240">
        <v>0</v>
      </c>
      <c r="P18" s="338">
        <v>250</v>
      </c>
    </row>
    <row r="19" spans="2:16" x14ac:dyDescent="0.3">
      <c r="B19" s="63">
        <v>7</v>
      </c>
      <c r="C19" s="69" t="s">
        <v>86</v>
      </c>
      <c r="D19" s="57">
        <v>2008</v>
      </c>
      <c r="E19" s="75" t="s">
        <v>70</v>
      </c>
      <c r="F19" s="150">
        <v>0</v>
      </c>
      <c r="G19" s="153">
        <v>1</v>
      </c>
      <c r="H19" s="144"/>
      <c r="I19" s="176">
        <v>1</v>
      </c>
      <c r="J19" s="176">
        <v>1</v>
      </c>
      <c r="K19" s="176">
        <v>1</v>
      </c>
      <c r="L19" s="226">
        <v>0</v>
      </c>
      <c r="M19" s="227">
        <v>0</v>
      </c>
      <c r="N19" s="324">
        <v>0</v>
      </c>
      <c r="O19" s="240">
        <v>0</v>
      </c>
      <c r="P19" s="338">
        <v>0</v>
      </c>
    </row>
    <row r="20" spans="2:16" x14ac:dyDescent="0.3">
      <c r="B20" s="63">
        <v>8</v>
      </c>
      <c r="C20" s="69" t="s">
        <v>87</v>
      </c>
      <c r="D20" s="57">
        <v>2008</v>
      </c>
      <c r="E20" s="75" t="s">
        <v>69</v>
      </c>
      <c r="F20" s="150">
        <v>0</v>
      </c>
      <c r="G20" s="151">
        <v>0</v>
      </c>
      <c r="H20" s="144"/>
      <c r="I20" s="176">
        <v>1</v>
      </c>
      <c r="J20" s="177">
        <v>0</v>
      </c>
      <c r="K20" s="177">
        <v>0</v>
      </c>
      <c r="L20" s="226">
        <v>0</v>
      </c>
      <c r="M20" s="227">
        <v>0</v>
      </c>
      <c r="N20" s="324">
        <v>0</v>
      </c>
      <c r="O20" s="240">
        <v>0</v>
      </c>
      <c r="P20" s="338">
        <v>250</v>
      </c>
    </row>
    <row r="21" spans="2:16" ht="15" thickBot="1" x14ac:dyDescent="0.35">
      <c r="B21" s="64">
        <v>9</v>
      </c>
      <c r="C21" s="70" t="s">
        <v>88</v>
      </c>
      <c r="D21" s="58">
        <v>2008</v>
      </c>
      <c r="E21" s="76" t="s">
        <v>60</v>
      </c>
      <c r="F21" s="154">
        <v>0</v>
      </c>
      <c r="G21" s="172">
        <v>0</v>
      </c>
      <c r="H21" s="146"/>
      <c r="I21" s="304">
        <v>1</v>
      </c>
      <c r="J21" s="222">
        <v>0</v>
      </c>
      <c r="K21" s="222">
        <v>0</v>
      </c>
      <c r="L21" s="235">
        <v>1</v>
      </c>
      <c r="M21" s="228">
        <v>0</v>
      </c>
      <c r="N21" s="325">
        <v>0</v>
      </c>
      <c r="O21" s="241">
        <v>0</v>
      </c>
      <c r="P21" s="339">
        <v>250</v>
      </c>
    </row>
    <row r="22" spans="2:16" x14ac:dyDescent="0.3">
      <c r="B22" s="77">
        <v>1</v>
      </c>
      <c r="C22" s="78" t="s">
        <v>97</v>
      </c>
      <c r="D22" s="79">
        <v>2012</v>
      </c>
      <c r="E22" s="80" t="s">
        <v>68</v>
      </c>
      <c r="F22" s="155">
        <v>1</v>
      </c>
      <c r="G22" s="156">
        <v>1</v>
      </c>
      <c r="H22" s="149"/>
      <c r="I22" s="223">
        <v>0</v>
      </c>
      <c r="J22" s="223">
        <v>0</v>
      </c>
      <c r="K22" s="223">
        <v>0</v>
      </c>
      <c r="L22" s="224">
        <v>0</v>
      </c>
      <c r="M22" s="225">
        <v>0</v>
      </c>
      <c r="N22" s="327">
        <v>0</v>
      </c>
      <c r="O22" s="365">
        <v>0</v>
      </c>
      <c r="P22" s="341">
        <v>250</v>
      </c>
    </row>
    <row r="23" spans="2:16" x14ac:dyDescent="0.3">
      <c r="B23" s="88">
        <v>2</v>
      </c>
      <c r="C23" s="83" t="s">
        <v>89</v>
      </c>
      <c r="D23" s="81">
        <v>2011</v>
      </c>
      <c r="E23" s="82" t="s">
        <v>68</v>
      </c>
      <c r="F23" s="152">
        <v>1</v>
      </c>
      <c r="G23" s="151">
        <v>0</v>
      </c>
      <c r="H23" s="144"/>
      <c r="I23" s="177">
        <v>0</v>
      </c>
      <c r="J23" s="177">
        <v>0</v>
      </c>
      <c r="K23" s="176">
        <v>1</v>
      </c>
      <c r="L23" s="233">
        <v>1</v>
      </c>
      <c r="M23" s="227">
        <v>0</v>
      </c>
      <c r="N23" s="324">
        <v>0</v>
      </c>
      <c r="O23" s="240">
        <v>0</v>
      </c>
      <c r="P23" s="338">
        <v>250</v>
      </c>
    </row>
    <row r="24" spans="2:16" x14ac:dyDescent="0.3">
      <c r="B24" s="88">
        <v>3</v>
      </c>
      <c r="C24" s="83" t="s">
        <v>90</v>
      </c>
      <c r="D24" s="81">
        <v>2012</v>
      </c>
      <c r="E24" s="82" t="s">
        <v>69</v>
      </c>
      <c r="F24" s="150">
        <v>0</v>
      </c>
      <c r="G24" s="153">
        <v>0.5</v>
      </c>
      <c r="H24" s="144"/>
      <c r="I24" s="177">
        <v>0</v>
      </c>
      <c r="J24" s="177">
        <v>0</v>
      </c>
      <c r="K24" s="177">
        <v>0</v>
      </c>
      <c r="L24" s="226">
        <v>0</v>
      </c>
      <c r="M24" s="227">
        <v>0</v>
      </c>
      <c r="N24" s="324">
        <v>0</v>
      </c>
      <c r="O24" s="240">
        <v>0</v>
      </c>
      <c r="P24" s="338">
        <v>0</v>
      </c>
    </row>
    <row r="25" spans="2:16" x14ac:dyDescent="0.3">
      <c r="B25" s="88">
        <v>4</v>
      </c>
      <c r="C25" s="83" t="s">
        <v>91</v>
      </c>
      <c r="D25" s="81">
        <v>2012</v>
      </c>
      <c r="E25" s="82" t="s">
        <v>58</v>
      </c>
      <c r="F25" s="152">
        <v>1</v>
      </c>
      <c r="G25" s="153">
        <v>1</v>
      </c>
      <c r="H25" s="144"/>
      <c r="I25" s="177">
        <v>0</v>
      </c>
      <c r="J25" s="177">
        <v>0</v>
      </c>
      <c r="K25" s="177">
        <v>0</v>
      </c>
      <c r="L25" s="233">
        <v>1</v>
      </c>
      <c r="M25" s="236">
        <v>0.5</v>
      </c>
      <c r="N25" s="324">
        <v>0</v>
      </c>
      <c r="O25" s="240">
        <v>0</v>
      </c>
      <c r="P25" s="338">
        <v>250</v>
      </c>
    </row>
    <row r="26" spans="2:16" x14ac:dyDescent="0.3">
      <c r="B26" s="88">
        <v>5</v>
      </c>
      <c r="C26" s="83" t="s">
        <v>92</v>
      </c>
      <c r="D26" s="81">
        <v>2012</v>
      </c>
      <c r="E26" s="82" t="s">
        <v>60</v>
      </c>
      <c r="F26" s="150">
        <v>0</v>
      </c>
      <c r="G26" s="153">
        <v>1</v>
      </c>
      <c r="H26" s="144"/>
      <c r="I26" s="176">
        <v>1</v>
      </c>
      <c r="J26" s="176">
        <v>1</v>
      </c>
      <c r="K26" s="176">
        <v>1</v>
      </c>
      <c r="L26" s="233">
        <v>1</v>
      </c>
      <c r="M26" s="227">
        <v>0</v>
      </c>
      <c r="N26" s="324">
        <v>0</v>
      </c>
      <c r="O26" s="364">
        <v>0</v>
      </c>
      <c r="P26" s="338">
        <v>0</v>
      </c>
    </row>
    <row r="27" spans="2:16" x14ac:dyDescent="0.3">
      <c r="B27" s="88">
        <v>6</v>
      </c>
      <c r="C27" s="86" t="s">
        <v>93</v>
      </c>
      <c r="D27" s="81">
        <v>2011</v>
      </c>
      <c r="E27" s="82" t="s">
        <v>58</v>
      </c>
      <c r="F27" s="150">
        <v>0</v>
      </c>
      <c r="G27" s="153">
        <v>1</v>
      </c>
      <c r="H27" s="144"/>
      <c r="I27" s="177">
        <v>0</v>
      </c>
      <c r="J27" s="176">
        <v>1</v>
      </c>
      <c r="K27" s="176">
        <v>1</v>
      </c>
      <c r="L27" s="233">
        <v>1</v>
      </c>
      <c r="M27" s="227">
        <v>0</v>
      </c>
      <c r="N27" s="324">
        <v>0</v>
      </c>
      <c r="O27" s="238">
        <v>100</v>
      </c>
      <c r="P27" s="338">
        <v>250</v>
      </c>
    </row>
    <row r="28" spans="2:16" x14ac:dyDescent="0.3">
      <c r="B28" s="88">
        <v>7</v>
      </c>
      <c r="C28" s="86" t="s">
        <v>94</v>
      </c>
      <c r="D28" s="81">
        <v>2010</v>
      </c>
      <c r="E28" s="82" t="s">
        <v>58</v>
      </c>
      <c r="F28" s="152">
        <v>1</v>
      </c>
      <c r="G28" s="153">
        <v>1</v>
      </c>
      <c r="H28" s="144"/>
      <c r="I28" s="176">
        <v>1</v>
      </c>
      <c r="J28" s="177">
        <v>0</v>
      </c>
      <c r="K28" s="176">
        <v>1</v>
      </c>
      <c r="L28" s="233">
        <v>1</v>
      </c>
      <c r="M28" s="234">
        <v>1</v>
      </c>
      <c r="N28" s="324">
        <v>0</v>
      </c>
      <c r="O28" s="240">
        <v>0</v>
      </c>
      <c r="P28" s="338">
        <v>250</v>
      </c>
    </row>
    <row r="29" spans="2:16" x14ac:dyDescent="0.3">
      <c r="B29" s="88">
        <v>8</v>
      </c>
      <c r="C29" s="86" t="s">
        <v>95</v>
      </c>
      <c r="D29" s="81">
        <v>2011</v>
      </c>
      <c r="E29" s="82" t="s">
        <v>68</v>
      </c>
      <c r="F29" s="150">
        <v>0</v>
      </c>
      <c r="G29" s="153">
        <v>1</v>
      </c>
      <c r="H29" s="144"/>
      <c r="I29" s="177">
        <v>0</v>
      </c>
      <c r="J29" s="177">
        <v>0</v>
      </c>
      <c r="K29" s="177">
        <v>0</v>
      </c>
      <c r="L29" s="226">
        <v>0</v>
      </c>
      <c r="M29" s="227">
        <v>0</v>
      </c>
      <c r="N29" s="324">
        <v>0</v>
      </c>
      <c r="O29" s="240">
        <v>0</v>
      </c>
      <c r="P29" s="338">
        <v>250</v>
      </c>
    </row>
    <row r="30" spans="2:16" x14ac:dyDescent="0.3">
      <c r="B30" s="88">
        <v>9</v>
      </c>
      <c r="C30" s="86" t="s">
        <v>96</v>
      </c>
      <c r="D30" s="81">
        <v>2011</v>
      </c>
      <c r="E30" s="82" t="s">
        <v>60</v>
      </c>
      <c r="F30" s="157">
        <v>0</v>
      </c>
      <c r="G30" s="153">
        <v>1</v>
      </c>
      <c r="H30" s="144"/>
      <c r="I30" s="176">
        <v>1</v>
      </c>
      <c r="J30" s="177">
        <v>0</v>
      </c>
      <c r="K30" s="177">
        <v>0</v>
      </c>
      <c r="L30" s="226">
        <v>0</v>
      </c>
      <c r="M30" s="227">
        <v>0</v>
      </c>
      <c r="N30" s="323">
        <v>100</v>
      </c>
      <c r="O30" s="240">
        <v>0</v>
      </c>
      <c r="P30" s="338">
        <v>0</v>
      </c>
    </row>
    <row r="31" spans="2:16" x14ac:dyDescent="0.3">
      <c r="B31" s="88">
        <v>10</v>
      </c>
      <c r="C31" s="86" t="s">
        <v>98</v>
      </c>
      <c r="D31" s="81">
        <v>2011</v>
      </c>
      <c r="E31" s="82" t="s">
        <v>82</v>
      </c>
      <c r="F31" s="157">
        <v>0</v>
      </c>
      <c r="G31" s="151">
        <v>0</v>
      </c>
      <c r="H31" s="144"/>
      <c r="I31" s="177">
        <v>0</v>
      </c>
      <c r="J31" s="176">
        <v>1</v>
      </c>
      <c r="K31" s="176">
        <v>1</v>
      </c>
      <c r="L31" s="226">
        <v>0</v>
      </c>
      <c r="M31" s="227">
        <v>0</v>
      </c>
      <c r="N31" s="323">
        <v>100</v>
      </c>
      <c r="O31" s="240">
        <v>0</v>
      </c>
      <c r="P31" s="338">
        <v>250</v>
      </c>
    </row>
    <row r="32" spans="2:16" ht="15" thickBot="1" x14ac:dyDescent="0.35">
      <c r="B32" s="89">
        <v>11</v>
      </c>
      <c r="C32" s="87" t="s">
        <v>99</v>
      </c>
      <c r="D32" s="84">
        <v>2011</v>
      </c>
      <c r="E32" s="85" t="s">
        <v>60</v>
      </c>
      <c r="F32" s="158">
        <v>0</v>
      </c>
      <c r="G32" s="159">
        <v>1</v>
      </c>
      <c r="H32" s="160"/>
      <c r="I32" s="180">
        <v>1</v>
      </c>
      <c r="J32" s="180">
        <v>1</v>
      </c>
      <c r="K32" s="237">
        <v>0</v>
      </c>
      <c r="L32" s="229">
        <v>0</v>
      </c>
      <c r="M32" s="230">
        <v>0</v>
      </c>
      <c r="N32" s="328">
        <v>0</v>
      </c>
      <c r="O32" s="257">
        <v>0</v>
      </c>
      <c r="P32" s="339">
        <v>250</v>
      </c>
    </row>
    <row r="33" spans="14:16" x14ac:dyDescent="0.3">
      <c r="N33" s="166">
        <f>SUM(N7:N32)</f>
        <v>800</v>
      </c>
      <c r="O33" s="366">
        <f>SUM(O7:O32)</f>
        <v>100</v>
      </c>
      <c r="P33" s="340">
        <f>SUM(P7:P32)</f>
        <v>3750</v>
      </c>
    </row>
  </sheetData>
  <mergeCells count="13">
    <mergeCell ref="P2:P6"/>
    <mergeCell ref="B2:E2"/>
    <mergeCell ref="N2:N6"/>
    <mergeCell ref="O2:O6"/>
    <mergeCell ref="F4:F5"/>
    <mergeCell ref="G4:G5"/>
    <mergeCell ref="H4:H5"/>
    <mergeCell ref="B3:B6"/>
    <mergeCell ref="C3:C6"/>
    <mergeCell ref="D3:D6"/>
    <mergeCell ref="E3:E6"/>
    <mergeCell ref="L3:M3"/>
    <mergeCell ref="M4:M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8"/>
  <sheetViews>
    <sheetView workbookViewId="0">
      <selection activeCell="B2" sqref="B2:E2"/>
    </sheetView>
  </sheetViews>
  <sheetFormatPr defaultRowHeight="14.4" x14ac:dyDescent="0.3"/>
  <cols>
    <col min="1" max="1" width="2.77734375" customWidth="1"/>
    <col min="2" max="2" width="7.33203125" customWidth="1"/>
    <col min="3" max="3" width="25.44140625" customWidth="1"/>
    <col min="4" max="4" width="10.33203125" customWidth="1"/>
    <col min="5" max="5" width="15.109375" customWidth="1"/>
    <col min="6" max="6" width="16.6640625" customWidth="1"/>
    <col min="7" max="7" width="16.6640625" style="17" customWidth="1"/>
    <col min="8" max="10" width="16.6640625" customWidth="1"/>
  </cols>
  <sheetData>
    <row r="1" spans="2:13" ht="15" thickBot="1" x14ac:dyDescent="0.35"/>
    <row r="2" spans="2:13" ht="21.6" thickBot="1" x14ac:dyDescent="0.35">
      <c r="B2" s="418" t="s">
        <v>142</v>
      </c>
      <c r="C2" s="419"/>
      <c r="D2" s="419"/>
      <c r="E2" s="420"/>
      <c r="F2" s="140">
        <v>1</v>
      </c>
      <c r="G2" s="141">
        <v>2</v>
      </c>
      <c r="H2" s="142">
        <v>3</v>
      </c>
      <c r="I2" s="142">
        <v>4</v>
      </c>
      <c r="J2" s="173">
        <v>5</v>
      </c>
      <c r="K2" s="421" t="s">
        <v>134</v>
      </c>
      <c r="L2" s="424" t="s">
        <v>133</v>
      </c>
      <c r="M2" s="415" t="s">
        <v>193</v>
      </c>
    </row>
    <row r="3" spans="2:13" x14ac:dyDescent="0.3">
      <c r="B3" s="430" t="s">
        <v>5</v>
      </c>
      <c r="C3" s="433" t="s">
        <v>139</v>
      </c>
      <c r="D3" s="433" t="s">
        <v>140</v>
      </c>
      <c r="E3" s="436" t="s">
        <v>141</v>
      </c>
      <c r="F3" s="246" t="s">
        <v>144</v>
      </c>
      <c r="G3" s="442" t="s">
        <v>128</v>
      </c>
      <c r="H3" s="427" t="s">
        <v>156</v>
      </c>
      <c r="I3" s="1" t="s">
        <v>162</v>
      </c>
      <c r="J3" s="440" t="s">
        <v>128</v>
      </c>
      <c r="K3" s="422"/>
      <c r="L3" s="425"/>
      <c r="M3" s="416"/>
    </row>
    <row r="4" spans="2:13" ht="15" thickBot="1" x14ac:dyDescent="0.35">
      <c r="B4" s="430"/>
      <c r="C4" s="433"/>
      <c r="D4" s="433"/>
      <c r="E4" s="436"/>
      <c r="F4" s="256" t="s">
        <v>128</v>
      </c>
      <c r="G4" s="443"/>
      <c r="H4" s="428"/>
      <c r="I4" s="2" t="s">
        <v>129</v>
      </c>
      <c r="J4" s="441"/>
      <c r="K4" s="422"/>
      <c r="L4" s="425"/>
      <c r="M4" s="416"/>
    </row>
    <row r="5" spans="2:13" ht="15" thickBot="1" x14ac:dyDescent="0.35">
      <c r="B5" s="431"/>
      <c r="C5" s="434"/>
      <c r="D5" s="434"/>
      <c r="E5" s="437"/>
      <c r="F5" s="181">
        <v>44618</v>
      </c>
      <c r="G5" s="182">
        <v>44682</v>
      </c>
      <c r="H5" s="174">
        <v>44821</v>
      </c>
      <c r="I5" s="174">
        <v>44870</v>
      </c>
      <c r="J5" s="183">
        <v>44905</v>
      </c>
      <c r="K5" s="423"/>
      <c r="L5" s="426"/>
      <c r="M5" s="444"/>
    </row>
    <row r="6" spans="2:13" x14ac:dyDescent="0.3">
      <c r="B6" s="90">
        <v>1</v>
      </c>
      <c r="C6" s="54" t="s">
        <v>100</v>
      </c>
      <c r="D6" s="91">
        <v>2002</v>
      </c>
      <c r="E6" s="92" t="s">
        <v>101</v>
      </c>
      <c r="F6" s="155">
        <v>1</v>
      </c>
      <c r="G6" s="175">
        <v>1</v>
      </c>
      <c r="H6" s="251">
        <v>0</v>
      </c>
      <c r="I6" s="251">
        <v>0</v>
      </c>
      <c r="J6" s="451">
        <v>1</v>
      </c>
      <c r="K6" s="368">
        <v>0</v>
      </c>
      <c r="L6" s="247">
        <v>100</v>
      </c>
      <c r="M6" s="337">
        <v>250</v>
      </c>
    </row>
    <row r="7" spans="2:13" x14ac:dyDescent="0.3">
      <c r="B7" s="93">
        <v>2</v>
      </c>
      <c r="C7" s="55" t="s">
        <v>102</v>
      </c>
      <c r="D7" s="94">
        <v>2005</v>
      </c>
      <c r="E7" s="95" t="s">
        <v>68</v>
      </c>
      <c r="F7" s="152">
        <v>1</v>
      </c>
      <c r="G7" s="176">
        <v>1</v>
      </c>
      <c r="H7" s="250">
        <v>1</v>
      </c>
      <c r="I7" s="252">
        <v>0</v>
      </c>
      <c r="J7" s="448">
        <v>1</v>
      </c>
      <c r="K7" s="367">
        <v>0</v>
      </c>
      <c r="L7" s="369">
        <v>0</v>
      </c>
      <c r="M7" s="338">
        <v>250</v>
      </c>
    </row>
    <row r="8" spans="2:13" x14ac:dyDescent="0.3">
      <c r="B8" s="93">
        <v>3</v>
      </c>
      <c r="C8" s="55" t="s">
        <v>103</v>
      </c>
      <c r="D8" s="94">
        <v>2002</v>
      </c>
      <c r="E8" s="95" t="s">
        <v>80</v>
      </c>
      <c r="F8" s="150">
        <v>0</v>
      </c>
      <c r="G8" s="176">
        <v>1</v>
      </c>
      <c r="H8" s="250">
        <v>1</v>
      </c>
      <c r="I8" s="252">
        <v>0</v>
      </c>
      <c r="J8" s="448">
        <v>1</v>
      </c>
      <c r="K8" s="360">
        <v>0</v>
      </c>
      <c r="L8" s="361">
        <v>0</v>
      </c>
      <c r="M8" s="338">
        <v>250</v>
      </c>
    </row>
    <row r="9" spans="2:13" x14ac:dyDescent="0.3">
      <c r="B9" s="93">
        <v>4</v>
      </c>
      <c r="C9" s="55" t="s">
        <v>104</v>
      </c>
      <c r="D9" s="94">
        <v>2003</v>
      </c>
      <c r="E9" s="95" t="s">
        <v>68</v>
      </c>
      <c r="F9" s="152">
        <v>1</v>
      </c>
      <c r="G9" s="177">
        <v>0</v>
      </c>
      <c r="H9" s="250">
        <v>1</v>
      </c>
      <c r="I9" s="250">
        <v>1</v>
      </c>
      <c r="J9" s="448">
        <v>1</v>
      </c>
      <c r="K9" s="360">
        <v>0</v>
      </c>
      <c r="L9" s="361">
        <v>0</v>
      </c>
      <c r="M9" s="338">
        <v>250</v>
      </c>
    </row>
    <row r="10" spans="2:13" x14ac:dyDescent="0.3">
      <c r="B10" s="93">
        <v>5</v>
      </c>
      <c r="C10" s="55" t="s">
        <v>105</v>
      </c>
      <c r="D10" s="94">
        <v>2006</v>
      </c>
      <c r="E10" s="95" t="s">
        <v>82</v>
      </c>
      <c r="F10" s="178">
        <v>0.5</v>
      </c>
      <c r="G10" s="176">
        <v>1</v>
      </c>
      <c r="H10" s="252">
        <v>0</v>
      </c>
      <c r="I10" s="252">
        <v>0</v>
      </c>
      <c r="J10" s="449">
        <v>0</v>
      </c>
      <c r="K10" s="360">
        <v>0</v>
      </c>
      <c r="L10" s="361">
        <v>0</v>
      </c>
      <c r="M10" s="338">
        <v>250</v>
      </c>
    </row>
    <row r="11" spans="2:13" ht="15" thickBot="1" x14ac:dyDescent="0.35">
      <c r="B11" s="96">
        <v>6</v>
      </c>
      <c r="C11" s="97" t="s">
        <v>106</v>
      </c>
      <c r="D11" s="98">
        <v>2006</v>
      </c>
      <c r="E11" s="99" t="s">
        <v>69</v>
      </c>
      <c r="F11" s="314">
        <v>1</v>
      </c>
      <c r="G11" s="304">
        <v>1</v>
      </c>
      <c r="H11" s="315">
        <v>1</v>
      </c>
      <c r="I11" s="315">
        <v>1</v>
      </c>
      <c r="J11" s="450">
        <v>0</v>
      </c>
      <c r="K11" s="362">
        <v>0</v>
      </c>
      <c r="L11" s="363">
        <v>0</v>
      </c>
      <c r="M11" s="339">
        <v>250</v>
      </c>
    </row>
    <row r="12" spans="2:13" x14ac:dyDescent="0.3">
      <c r="B12" s="59">
        <v>1</v>
      </c>
      <c r="C12" s="65" t="s">
        <v>71</v>
      </c>
      <c r="D12" s="51">
        <v>2007</v>
      </c>
      <c r="E12" s="71" t="s">
        <v>68</v>
      </c>
      <c r="F12" s="155">
        <v>1</v>
      </c>
      <c r="G12" s="223">
        <v>0</v>
      </c>
      <c r="H12" s="316">
        <v>1</v>
      </c>
      <c r="I12" s="251">
        <v>0</v>
      </c>
      <c r="J12" s="319">
        <v>0</v>
      </c>
      <c r="K12" s="317"/>
      <c r="L12" s="318"/>
      <c r="M12" s="334"/>
    </row>
    <row r="13" spans="2:13" x14ac:dyDescent="0.3">
      <c r="B13" s="60">
        <v>2</v>
      </c>
      <c r="C13" s="66" t="s">
        <v>72</v>
      </c>
      <c r="D13" s="52">
        <v>2008</v>
      </c>
      <c r="E13" s="72" t="s">
        <v>69</v>
      </c>
      <c r="F13" s="152">
        <v>1</v>
      </c>
      <c r="G13" s="177">
        <v>0</v>
      </c>
      <c r="H13" s="250">
        <v>1</v>
      </c>
      <c r="I13" s="254">
        <v>0.5</v>
      </c>
      <c r="J13" s="320">
        <v>0</v>
      </c>
      <c r="K13" s="242"/>
      <c r="L13" s="243"/>
      <c r="M13" s="335"/>
    </row>
    <row r="14" spans="2:13" x14ac:dyDescent="0.3">
      <c r="B14" s="60">
        <v>3</v>
      </c>
      <c r="C14" s="66" t="s">
        <v>73</v>
      </c>
      <c r="D14" s="52">
        <v>2007</v>
      </c>
      <c r="E14" s="72" t="s">
        <v>68</v>
      </c>
      <c r="F14" s="152">
        <v>1</v>
      </c>
      <c r="G14" s="177">
        <v>0</v>
      </c>
      <c r="H14" s="250">
        <v>1</v>
      </c>
      <c r="I14" s="254">
        <v>0.5</v>
      </c>
      <c r="J14" s="320">
        <v>0</v>
      </c>
      <c r="K14" s="242"/>
      <c r="L14" s="243"/>
      <c r="M14" s="335"/>
    </row>
    <row r="15" spans="2:13" x14ac:dyDescent="0.3">
      <c r="B15" s="60">
        <v>4</v>
      </c>
      <c r="C15" s="66" t="s">
        <v>74</v>
      </c>
      <c r="D15" s="52">
        <v>2010</v>
      </c>
      <c r="E15" s="72" t="s">
        <v>60</v>
      </c>
      <c r="F15" s="152">
        <v>1</v>
      </c>
      <c r="G15" s="176">
        <v>1</v>
      </c>
      <c r="H15" s="252">
        <v>0</v>
      </c>
      <c r="I15" s="252">
        <v>0</v>
      </c>
      <c r="J15" s="320">
        <v>0</v>
      </c>
      <c r="K15" s="242"/>
      <c r="L15" s="243"/>
      <c r="M15" s="335"/>
    </row>
    <row r="16" spans="2:13" x14ac:dyDescent="0.3">
      <c r="B16" s="60">
        <v>5</v>
      </c>
      <c r="C16" s="66" t="s">
        <v>75</v>
      </c>
      <c r="D16" s="52">
        <v>2010</v>
      </c>
      <c r="E16" s="72" t="s">
        <v>70</v>
      </c>
      <c r="F16" s="152">
        <v>1</v>
      </c>
      <c r="G16" s="177">
        <v>0</v>
      </c>
      <c r="H16" s="250">
        <v>1</v>
      </c>
      <c r="I16" s="250">
        <v>1</v>
      </c>
      <c r="J16" s="320">
        <v>0</v>
      </c>
      <c r="K16" s="242"/>
      <c r="L16" s="243"/>
      <c r="M16" s="335"/>
    </row>
    <row r="17" spans="2:13" ht="15" thickBot="1" x14ac:dyDescent="0.35">
      <c r="B17" s="61">
        <v>6</v>
      </c>
      <c r="C17" s="67" t="s">
        <v>76</v>
      </c>
      <c r="D17" s="53">
        <v>2007</v>
      </c>
      <c r="E17" s="73" t="s">
        <v>69</v>
      </c>
      <c r="F17" s="179">
        <v>1</v>
      </c>
      <c r="G17" s="180">
        <v>1</v>
      </c>
      <c r="H17" s="253">
        <v>0</v>
      </c>
      <c r="I17" s="255">
        <v>0.5</v>
      </c>
      <c r="J17" s="321">
        <v>0</v>
      </c>
      <c r="K17" s="244"/>
      <c r="L17" s="245"/>
      <c r="M17" s="336"/>
    </row>
    <row r="18" spans="2:13" x14ac:dyDescent="0.3">
      <c r="K18" s="366">
        <f>SUM(K6:K11)</f>
        <v>0</v>
      </c>
      <c r="L18" s="366">
        <f>SUM(L6:L11)</f>
        <v>100</v>
      </c>
      <c r="M18" s="340">
        <f>SUM(M6:M11)</f>
        <v>1500</v>
      </c>
    </row>
  </sheetData>
  <mergeCells count="11">
    <mergeCell ref="M2:M5"/>
    <mergeCell ref="B2:E2"/>
    <mergeCell ref="K2:K5"/>
    <mergeCell ref="L2:L5"/>
    <mergeCell ref="B3:B5"/>
    <mergeCell ref="C3:C5"/>
    <mergeCell ref="D3:D5"/>
    <mergeCell ref="E3:E5"/>
    <mergeCell ref="G3:G4"/>
    <mergeCell ref="H3:H4"/>
    <mergeCell ref="J3:J4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3"/>
  <sheetViews>
    <sheetView workbookViewId="0">
      <selection activeCell="B2" sqref="B2:E2"/>
    </sheetView>
  </sheetViews>
  <sheetFormatPr defaultRowHeight="14.4" x14ac:dyDescent="0.3"/>
  <cols>
    <col min="1" max="1" width="2.77734375" customWidth="1"/>
    <col min="2" max="2" width="7.33203125" customWidth="1"/>
    <col min="3" max="3" width="25.44140625" customWidth="1"/>
    <col min="4" max="4" width="10.33203125" customWidth="1"/>
    <col min="5" max="5" width="15.109375" customWidth="1"/>
    <col min="6" max="10" width="16.6640625" customWidth="1"/>
  </cols>
  <sheetData>
    <row r="1" spans="2:13" ht="15" thickBot="1" x14ac:dyDescent="0.35"/>
    <row r="2" spans="2:13" ht="21.6" thickBot="1" x14ac:dyDescent="0.35">
      <c r="B2" s="418" t="s">
        <v>145</v>
      </c>
      <c r="C2" s="419"/>
      <c r="D2" s="419"/>
      <c r="E2" s="420"/>
      <c r="F2" s="140">
        <v>1</v>
      </c>
      <c r="G2" s="141">
        <v>2</v>
      </c>
      <c r="H2" s="141">
        <v>3</v>
      </c>
      <c r="I2" s="142">
        <v>4</v>
      </c>
      <c r="J2" s="173">
        <v>5</v>
      </c>
      <c r="K2" s="421" t="s">
        <v>134</v>
      </c>
      <c r="L2" s="424" t="s">
        <v>133</v>
      </c>
      <c r="M2" s="445" t="s">
        <v>193</v>
      </c>
    </row>
    <row r="3" spans="2:13" ht="15" thickBot="1" x14ac:dyDescent="0.35">
      <c r="B3" s="429" t="s">
        <v>5</v>
      </c>
      <c r="C3" s="432" t="s">
        <v>139</v>
      </c>
      <c r="D3" s="432" t="s">
        <v>140</v>
      </c>
      <c r="E3" s="435" t="s">
        <v>141</v>
      </c>
      <c r="F3" s="231" t="s">
        <v>129</v>
      </c>
      <c r="G3" s="141" t="s">
        <v>146</v>
      </c>
      <c r="H3" s="141" t="s">
        <v>146</v>
      </c>
      <c r="I3" s="142" t="s">
        <v>172</v>
      </c>
      <c r="J3" s="173" t="s">
        <v>146</v>
      </c>
      <c r="K3" s="422"/>
      <c r="L3" s="425"/>
      <c r="M3" s="446"/>
    </row>
    <row r="4" spans="2:13" ht="15" thickBot="1" x14ac:dyDescent="0.35">
      <c r="B4" s="431"/>
      <c r="C4" s="434"/>
      <c r="D4" s="434"/>
      <c r="E4" s="437"/>
      <c r="F4" s="185">
        <v>44632</v>
      </c>
      <c r="G4" s="186">
        <v>44730</v>
      </c>
      <c r="H4" s="186">
        <v>44808</v>
      </c>
      <c r="I4" s="174">
        <v>44877</v>
      </c>
      <c r="J4" s="183">
        <v>44898</v>
      </c>
      <c r="K4" s="423"/>
      <c r="L4" s="426"/>
      <c r="M4" s="447"/>
    </row>
    <row r="5" spans="2:13" x14ac:dyDescent="0.3">
      <c r="B5" s="112">
        <v>1</v>
      </c>
      <c r="C5" s="111" t="s">
        <v>67</v>
      </c>
      <c r="D5" s="113">
        <v>2014</v>
      </c>
      <c r="E5" s="187" t="s">
        <v>60</v>
      </c>
      <c r="F5" s="190">
        <v>1</v>
      </c>
      <c r="G5" s="305">
        <v>1</v>
      </c>
      <c r="H5" s="305">
        <v>1</v>
      </c>
      <c r="I5" s="305">
        <v>1</v>
      </c>
      <c r="J5" s="310">
        <v>0</v>
      </c>
      <c r="K5" s="329">
        <v>0</v>
      </c>
      <c r="L5" s="247">
        <v>0</v>
      </c>
      <c r="M5" s="337">
        <v>250</v>
      </c>
    </row>
    <row r="6" spans="2:13" x14ac:dyDescent="0.3">
      <c r="B6" s="115">
        <v>2</v>
      </c>
      <c r="C6" s="116" t="s">
        <v>61</v>
      </c>
      <c r="D6" s="117">
        <v>2014</v>
      </c>
      <c r="E6" s="188" t="s">
        <v>58</v>
      </c>
      <c r="F6" s="191">
        <v>0</v>
      </c>
      <c r="G6" s="308">
        <v>0</v>
      </c>
      <c r="H6" s="306">
        <v>1</v>
      </c>
      <c r="I6" s="306">
        <v>1</v>
      </c>
      <c r="J6" s="311">
        <v>0</v>
      </c>
      <c r="K6" s="330">
        <v>0</v>
      </c>
      <c r="L6" s="248">
        <v>0</v>
      </c>
      <c r="M6" s="338">
        <v>250</v>
      </c>
    </row>
    <row r="7" spans="2:13" x14ac:dyDescent="0.3">
      <c r="B7" s="115">
        <v>3</v>
      </c>
      <c r="C7" s="116" t="s">
        <v>62</v>
      </c>
      <c r="D7" s="117">
        <v>2013</v>
      </c>
      <c r="E7" s="188" t="s">
        <v>59</v>
      </c>
      <c r="F7" s="192">
        <v>1</v>
      </c>
      <c r="G7" s="306">
        <v>1</v>
      </c>
      <c r="H7" s="308">
        <v>0</v>
      </c>
      <c r="I7" s="308">
        <v>0</v>
      </c>
      <c r="J7" s="311">
        <v>0</v>
      </c>
      <c r="K7" s="330">
        <v>0</v>
      </c>
      <c r="L7" s="248">
        <v>0</v>
      </c>
      <c r="M7" s="338">
        <v>250</v>
      </c>
    </row>
    <row r="8" spans="2:13" x14ac:dyDescent="0.3">
      <c r="B8" s="115">
        <v>4</v>
      </c>
      <c r="C8" s="116" t="s">
        <v>63</v>
      </c>
      <c r="D8" s="117">
        <v>2014</v>
      </c>
      <c r="E8" s="188" t="s">
        <v>60</v>
      </c>
      <c r="F8" s="192">
        <v>1</v>
      </c>
      <c r="G8" s="306">
        <v>1</v>
      </c>
      <c r="H8" s="306">
        <v>1</v>
      </c>
      <c r="I8" s="306">
        <v>1</v>
      </c>
      <c r="J8" s="312">
        <v>1</v>
      </c>
      <c r="K8" s="333">
        <v>0</v>
      </c>
      <c r="L8" s="248">
        <v>0</v>
      </c>
      <c r="M8" s="338">
        <v>250</v>
      </c>
    </row>
    <row r="9" spans="2:13" x14ac:dyDescent="0.3">
      <c r="B9" s="115">
        <v>5</v>
      </c>
      <c r="C9" s="116" t="s">
        <v>64</v>
      </c>
      <c r="D9" s="117">
        <v>2015</v>
      </c>
      <c r="E9" s="188" t="s">
        <v>60</v>
      </c>
      <c r="F9" s="192">
        <v>1</v>
      </c>
      <c r="G9" s="306">
        <v>1</v>
      </c>
      <c r="H9" s="306">
        <v>1</v>
      </c>
      <c r="I9" s="306">
        <v>1</v>
      </c>
      <c r="J9" s="312">
        <v>1</v>
      </c>
      <c r="K9" s="333">
        <v>0</v>
      </c>
      <c r="L9" s="332">
        <v>0</v>
      </c>
      <c r="M9" s="338">
        <v>250</v>
      </c>
    </row>
    <row r="10" spans="2:13" x14ac:dyDescent="0.3">
      <c r="B10" s="115">
        <v>6</v>
      </c>
      <c r="C10" s="116" t="s">
        <v>65</v>
      </c>
      <c r="D10" s="117">
        <v>2014</v>
      </c>
      <c r="E10" s="188" t="s">
        <v>60</v>
      </c>
      <c r="F10" s="192">
        <v>1</v>
      </c>
      <c r="G10" s="306">
        <v>1</v>
      </c>
      <c r="H10" s="308">
        <v>0</v>
      </c>
      <c r="I10" s="306">
        <v>1</v>
      </c>
      <c r="J10" s="311">
        <v>0</v>
      </c>
      <c r="K10" s="330">
        <v>0</v>
      </c>
      <c r="L10" s="248">
        <v>0</v>
      </c>
      <c r="M10" s="338">
        <v>250</v>
      </c>
    </row>
    <row r="11" spans="2:13" x14ac:dyDescent="0.3">
      <c r="B11" s="115">
        <v>7</v>
      </c>
      <c r="C11" s="116" t="s">
        <v>66</v>
      </c>
      <c r="D11" s="117">
        <v>2014</v>
      </c>
      <c r="E11" s="188" t="s">
        <v>59</v>
      </c>
      <c r="F11" s="191">
        <v>0</v>
      </c>
      <c r="G11" s="306">
        <v>1</v>
      </c>
      <c r="H11" s="308">
        <v>0</v>
      </c>
      <c r="I11" s="306">
        <v>1</v>
      </c>
      <c r="J11" s="312">
        <v>1</v>
      </c>
      <c r="K11" s="333">
        <v>0</v>
      </c>
      <c r="L11" s="248">
        <v>0</v>
      </c>
      <c r="M11" s="338">
        <v>0</v>
      </c>
    </row>
    <row r="12" spans="2:13" ht="15" thickBot="1" x14ac:dyDescent="0.35">
      <c r="B12" s="119">
        <v>8</v>
      </c>
      <c r="C12" s="120" t="s">
        <v>135</v>
      </c>
      <c r="D12" s="121">
        <v>2015</v>
      </c>
      <c r="E12" s="189" t="s">
        <v>58</v>
      </c>
      <c r="F12" s="193" t="s">
        <v>40</v>
      </c>
      <c r="G12" s="307">
        <v>1</v>
      </c>
      <c r="H12" s="309">
        <v>0</v>
      </c>
      <c r="I12" s="309">
        <v>0</v>
      </c>
      <c r="J12" s="313">
        <v>1</v>
      </c>
      <c r="K12" s="331">
        <v>0</v>
      </c>
      <c r="L12" s="249">
        <v>0</v>
      </c>
      <c r="M12" s="339">
        <v>200</v>
      </c>
    </row>
    <row r="13" spans="2:13" x14ac:dyDescent="0.3">
      <c r="M13" s="340">
        <f>SUM(M5:M12)</f>
        <v>1700</v>
      </c>
    </row>
  </sheetData>
  <mergeCells count="8">
    <mergeCell ref="M2:M4"/>
    <mergeCell ref="B2:E2"/>
    <mergeCell ref="K2:K4"/>
    <mergeCell ref="L2:L4"/>
    <mergeCell ref="B3:B4"/>
    <mergeCell ref="C3:C4"/>
    <mergeCell ref="D3:D4"/>
    <mergeCell ref="E3:E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Návrh</vt:lpstr>
      <vt:lpstr>Seznam dětí</vt:lpstr>
      <vt:lpstr>Po oddílech</vt:lpstr>
      <vt:lpstr>Finance KTCM</vt:lpstr>
      <vt:lpstr>Účast – KTCM ABC</vt:lpstr>
      <vt:lpstr>Účast – junioři + A</vt:lpstr>
      <vt:lpstr>Účast – přípravka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Kopřiva</dc:creator>
  <cp:lastModifiedBy>Martin Kopřiva</cp:lastModifiedBy>
  <cp:lastPrinted>2022-01-24T14:08:06Z</cp:lastPrinted>
  <dcterms:created xsi:type="dcterms:W3CDTF">2022-01-01T16:25:33Z</dcterms:created>
  <dcterms:modified xsi:type="dcterms:W3CDTF">2022-12-31T16:33:34Z</dcterms:modified>
</cp:coreProperties>
</file>